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學生學習促進組組業務-104-1至112-1\112-1學生學習促進組\03.強化教學\02.審核\"/>
    </mc:Choice>
  </mc:AlternateContent>
  <bookViews>
    <workbookView xWindow="0" yWindow="0" windowWidth="23040" windowHeight="9132"/>
  </bookViews>
  <sheets>
    <sheet name="使用說明" sheetId="3" r:id="rId1"/>
    <sheet name="問卷統計表" sheetId="2" r:id="rId2"/>
    <sheet name="調查統計表" sheetId="4" r:id="rId3"/>
  </sheets>
  <definedNames>
    <definedName name="_xlnm._FilterDatabase" localSheetId="1" hidden="1">問卷統計表!$F$2:$Y$61</definedName>
  </definedNames>
  <calcPr calcId="162913"/>
</workbook>
</file>

<file path=xl/calcChain.xml><?xml version="1.0" encoding="utf-8"?>
<calcChain xmlns="http://schemas.openxmlformats.org/spreadsheetml/2006/main">
  <c r="T17" i="2" l="1"/>
  <c r="R33" i="2" s="1"/>
  <c r="G20" i="4" s="1"/>
  <c r="T16" i="2"/>
  <c r="S33" i="2" s="1"/>
  <c r="H20" i="4" s="1"/>
  <c r="T15" i="2"/>
  <c r="T33" i="2" s="1"/>
  <c r="I20" i="4" s="1"/>
  <c r="T14" i="2"/>
  <c r="U33" i="2" s="1"/>
  <c r="T13" i="2"/>
  <c r="S17" i="2"/>
  <c r="R32" i="2" s="1"/>
  <c r="G19" i="4" s="1"/>
  <c r="S16" i="2"/>
  <c r="S32" i="2" s="1"/>
  <c r="H19" i="4" s="1"/>
  <c r="S15" i="2"/>
  <c r="T32" i="2" s="1"/>
  <c r="I19" i="4" s="1"/>
  <c r="S14" i="2"/>
  <c r="U32" i="2" s="1"/>
  <c r="S13" i="2"/>
  <c r="R13" i="2"/>
  <c r="V31" i="2" s="1"/>
  <c r="K18" i="4" s="1"/>
  <c r="R14" i="2"/>
  <c r="U31" i="2" s="1"/>
  <c r="J18" i="4" s="1"/>
  <c r="R17" i="2"/>
  <c r="R31" i="2" s="1"/>
  <c r="G18" i="4" s="1"/>
  <c r="R16" i="2"/>
  <c r="S31" i="2" s="1"/>
  <c r="H18" i="4" s="1"/>
  <c r="R15" i="2"/>
  <c r="T31" i="2" s="1"/>
  <c r="I18" i="4" s="1"/>
  <c r="R5" i="2"/>
  <c r="V22" i="2" s="1"/>
  <c r="K10" i="4" s="1"/>
  <c r="H3" i="4"/>
  <c r="D3" i="4"/>
  <c r="X9" i="2"/>
  <c r="R28" i="2" s="1"/>
  <c r="G16" i="4" s="1"/>
  <c r="X8" i="2"/>
  <c r="S28" i="2" s="1"/>
  <c r="H16" i="4" s="1"/>
  <c r="X7" i="2"/>
  <c r="T28" i="2" s="1"/>
  <c r="I16" i="4" s="1"/>
  <c r="X6" i="2"/>
  <c r="U28" i="2" s="1"/>
  <c r="J16" i="4" s="1"/>
  <c r="X5" i="2"/>
  <c r="V28" i="2" s="1"/>
  <c r="K16" i="4" s="1"/>
  <c r="W9" i="2"/>
  <c r="R27" i="2" s="1"/>
  <c r="G15" i="4" s="1"/>
  <c r="W8" i="2"/>
  <c r="S27" i="2" s="1"/>
  <c r="H15" i="4" s="1"/>
  <c r="W7" i="2"/>
  <c r="T27" i="2" s="1"/>
  <c r="I15" i="4" s="1"/>
  <c r="W6" i="2"/>
  <c r="W5" i="2"/>
  <c r="V9" i="2"/>
  <c r="R26" i="2" s="1"/>
  <c r="G14" i="4" s="1"/>
  <c r="V8" i="2"/>
  <c r="S26" i="2" s="1"/>
  <c r="H14" i="4" s="1"/>
  <c r="V7" i="2"/>
  <c r="T26" i="2" s="1"/>
  <c r="I14" i="4" s="1"/>
  <c r="V6" i="2"/>
  <c r="U26" i="2" s="1"/>
  <c r="J14" i="4" s="1"/>
  <c r="V5" i="2"/>
  <c r="U9" i="2"/>
  <c r="R25" i="2" s="1"/>
  <c r="U8" i="2"/>
  <c r="S25" i="2" s="1"/>
  <c r="H13" i="4" s="1"/>
  <c r="U7" i="2"/>
  <c r="T25" i="2" s="1"/>
  <c r="I13" i="4" s="1"/>
  <c r="U6" i="2"/>
  <c r="U25" i="2" s="1"/>
  <c r="J13" i="4" s="1"/>
  <c r="U5" i="2"/>
  <c r="V25" i="2" s="1"/>
  <c r="K13" i="4" s="1"/>
  <c r="T9" i="2"/>
  <c r="T8" i="2"/>
  <c r="S24" i="2" s="1"/>
  <c r="H12" i="4" s="1"/>
  <c r="T7" i="2"/>
  <c r="T24" i="2" s="1"/>
  <c r="I12" i="4" s="1"/>
  <c r="T6" i="2"/>
  <c r="U24" i="2" s="1"/>
  <c r="J12" i="4" s="1"/>
  <c r="T5" i="2"/>
  <c r="V24" i="2" s="1"/>
  <c r="K12" i="4" s="1"/>
  <c r="S9" i="2"/>
  <c r="R23" i="2" s="1"/>
  <c r="G11" i="4" s="1"/>
  <c r="S8" i="2"/>
  <c r="S23" i="2" s="1"/>
  <c r="H11" i="4" s="1"/>
  <c r="S7" i="2"/>
  <c r="T23" i="2" s="1"/>
  <c r="S6" i="2"/>
  <c r="U23" i="2" s="1"/>
  <c r="J11" i="4" s="1"/>
  <c r="S5" i="2"/>
  <c r="V23" i="2" s="1"/>
  <c r="K11" i="4" s="1"/>
  <c r="R9" i="2"/>
  <c r="R22" i="2" s="1"/>
  <c r="R8" i="2"/>
  <c r="S22" i="2" s="1"/>
  <c r="H10" i="4" s="1"/>
  <c r="R7" i="2"/>
  <c r="T22" i="2" s="1"/>
  <c r="I10" i="4" s="1"/>
  <c r="R6" i="2"/>
  <c r="U22" i="2" s="1"/>
  <c r="J10" i="4" s="1"/>
  <c r="R24" i="2"/>
  <c r="G12" i="4" s="1"/>
  <c r="U27" i="2"/>
  <c r="J15" i="4" s="1"/>
  <c r="V10" i="2" l="1"/>
  <c r="W26" i="2" s="1"/>
  <c r="M14" i="4" s="1"/>
  <c r="W10" i="2"/>
  <c r="W27" i="2" s="1"/>
  <c r="M15" i="4" s="1"/>
  <c r="T18" i="2"/>
  <c r="W33" i="2" s="1"/>
  <c r="M20" i="4" s="1"/>
  <c r="V33" i="2"/>
  <c r="K20" i="4" s="1"/>
  <c r="S18" i="2"/>
  <c r="W32" i="2" s="1"/>
  <c r="M19" i="4" s="1"/>
  <c r="V32" i="2"/>
  <c r="K19" i="4" s="1"/>
  <c r="X10" i="2"/>
  <c r="W28" i="2" s="1"/>
  <c r="M16" i="4" s="1"/>
  <c r="V27" i="2"/>
  <c r="K15" i="4" s="1"/>
  <c r="V26" i="2"/>
  <c r="K14" i="4" s="1"/>
  <c r="U10" i="2"/>
  <c r="W25" i="2" s="1"/>
  <c r="M13" i="4" s="1"/>
  <c r="T10" i="2"/>
  <c r="W24" i="2" s="1"/>
  <c r="M12" i="4" s="1"/>
  <c r="X27" i="2"/>
  <c r="L15" i="4" s="1"/>
  <c r="X25" i="2"/>
  <c r="L13" i="4" s="1"/>
  <c r="G13" i="4"/>
  <c r="X24" i="2"/>
  <c r="L12" i="4" s="1"/>
  <c r="J19" i="4"/>
  <c r="J20" i="4"/>
  <c r="G10" i="4"/>
  <c r="X22" i="2"/>
  <c r="X23" i="2"/>
  <c r="I11" i="4"/>
  <c r="X31" i="2"/>
  <c r="X28" i="2"/>
  <c r="S10" i="2"/>
  <c r="W23" i="2" s="1"/>
  <c r="M11" i="4" s="1"/>
  <c r="R18" i="2"/>
  <c r="W31" i="2" s="1"/>
  <c r="M18" i="4" s="1"/>
  <c r="R10" i="2"/>
  <c r="W22" i="2" s="1"/>
  <c r="X26" i="2" l="1"/>
  <c r="Y26" i="2" s="1"/>
  <c r="N14" i="4" s="1"/>
  <c r="M10" i="4"/>
  <c r="B3" i="4"/>
  <c r="X33" i="2"/>
  <c r="Y33" i="2" s="1"/>
  <c r="N20" i="4" s="1"/>
  <c r="X32" i="2"/>
  <c r="L19" i="4" s="1"/>
  <c r="Y25" i="2"/>
  <c r="N13" i="4" s="1"/>
  <c r="Y24" i="2"/>
  <c r="N12" i="4" s="1"/>
  <c r="Y27" i="2"/>
  <c r="N15" i="4" s="1"/>
  <c r="L11" i="4"/>
  <c r="Y23" i="2"/>
  <c r="N11" i="4" s="1"/>
  <c r="Y28" i="2"/>
  <c r="N16" i="4" s="1"/>
  <c r="L16" i="4"/>
  <c r="Y31" i="2"/>
  <c r="L18" i="4"/>
  <c r="L10" i="4"/>
  <c r="Y22" i="2"/>
  <c r="L14" i="4" l="1"/>
  <c r="R35" i="2"/>
  <c r="C22" i="4" s="1"/>
  <c r="L20" i="4"/>
  <c r="Y32" i="2"/>
  <c r="N19" i="4" s="1"/>
  <c r="N10" i="4"/>
  <c r="N18" i="4"/>
  <c r="U35" i="2" l="1"/>
  <c r="C24" i="4" s="1"/>
</calcChain>
</file>

<file path=xl/sharedStrings.xml><?xml version="1.0" encoding="utf-8"?>
<sst xmlns="http://schemas.openxmlformats.org/spreadsheetml/2006/main" count="109" uniqueCount="92">
  <si>
    <t>第2題</t>
  </si>
  <si>
    <t>第3題</t>
  </si>
  <si>
    <t>第4題</t>
  </si>
  <si>
    <t>第5題</t>
  </si>
  <si>
    <t>第6題</t>
  </si>
  <si>
    <t>第7題</t>
  </si>
  <si>
    <t>第8題</t>
  </si>
  <si>
    <t>第9題</t>
  </si>
  <si>
    <t>第10題</t>
  </si>
  <si>
    <t>第1題</t>
    <phoneticPr fontId="1" type="noConversion"/>
  </si>
  <si>
    <t>課程名稱</t>
    <phoneticPr fontId="1" type="noConversion"/>
  </si>
  <si>
    <t>Q6</t>
  </si>
  <si>
    <t>Q7</t>
  </si>
  <si>
    <t>Q8</t>
  </si>
  <si>
    <t>Q9</t>
  </si>
  <si>
    <t>Q1</t>
    <phoneticPr fontId="3" type="noConversion"/>
  </si>
  <si>
    <t>Q3</t>
    <phoneticPr fontId="3" type="noConversion"/>
  </si>
  <si>
    <t>Q5</t>
    <phoneticPr fontId="3" type="noConversion"/>
  </si>
  <si>
    <t>Q2</t>
    <phoneticPr fontId="3" type="noConversion"/>
  </si>
  <si>
    <t>Q4</t>
    <phoneticPr fontId="3" type="noConversion"/>
  </si>
  <si>
    <t>Q10</t>
    <phoneticPr fontId="3" type="noConversion"/>
  </si>
  <si>
    <t>評量表統計</t>
    <phoneticPr fontId="3" type="noConversion"/>
  </si>
  <si>
    <t>編號</t>
    <phoneticPr fontId="1" type="noConversion"/>
  </si>
  <si>
    <t>授課教師</t>
    <phoneticPr fontId="1" type="noConversion"/>
  </si>
  <si>
    <t>教師評量表</t>
    <phoneticPr fontId="1" type="noConversion"/>
  </si>
  <si>
    <t>學生學習成效</t>
    <phoneticPr fontId="1" type="noConversion"/>
  </si>
  <si>
    <t>普通化學</t>
    <phoneticPr fontId="1" type="noConversion"/>
  </si>
  <si>
    <t>葉大雄</t>
    <phoneticPr fontId="1" type="noConversion"/>
  </si>
  <si>
    <t>授課教師</t>
    <phoneticPr fontId="3" type="noConversion"/>
  </si>
  <si>
    <r>
      <rPr>
        <sz val="14"/>
        <color indexed="8"/>
        <rFont val="細明體"/>
        <family val="3"/>
        <charset val="136"/>
      </rPr>
      <t>非常同意</t>
    </r>
    <r>
      <rPr>
        <sz val="14"/>
        <color indexed="8"/>
        <rFont val="Tahoma"/>
        <family val="2"/>
      </rPr>
      <t/>
    </r>
    <phoneticPr fontId="1" type="noConversion"/>
  </si>
  <si>
    <r>
      <rPr>
        <sz val="14"/>
        <color indexed="8"/>
        <rFont val="細明體"/>
        <family val="3"/>
        <charset val="136"/>
      </rPr>
      <t>同意</t>
    </r>
    <r>
      <rPr>
        <sz val="14"/>
        <color indexed="8"/>
        <rFont val="Tahoma"/>
        <family val="2"/>
      </rPr>
      <t/>
    </r>
    <phoneticPr fontId="1" type="noConversion"/>
  </si>
  <si>
    <r>
      <rPr>
        <sz val="14"/>
        <color indexed="8"/>
        <rFont val="細明體"/>
        <family val="3"/>
        <charset val="136"/>
      </rPr>
      <t>不同意</t>
    </r>
    <r>
      <rPr>
        <sz val="14"/>
        <color indexed="8"/>
        <rFont val="Tahoma"/>
        <family val="2"/>
      </rPr>
      <t/>
    </r>
    <phoneticPr fontId="1" type="noConversion"/>
  </si>
  <si>
    <r>
      <rPr>
        <sz val="14"/>
        <color indexed="8"/>
        <rFont val="細明體"/>
        <family val="3"/>
        <charset val="136"/>
      </rPr>
      <t>非常不同意</t>
    </r>
    <r>
      <rPr>
        <sz val="14"/>
        <color indexed="8"/>
        <rFont val="Tahoma"/>
        <family val="2"/>
      </rPr>
      <t/>
    </r>
    <phoneticPr fontId="1" type="noConversion"/>
  </si>
  <si>
    <r>
      <rPr>
        <sz val="14"/>
        <color theme="1"/>
        <rFont val="細明體"/>
        <family val="3"/>
        <charset val="136"/>
      </rPr>
      <t>題項</t>
    </r>
  </si>
  <si>
    <r>
      <rPr>
        <sz val="14"/>
        <color theme="1"/>
        <rFont val="細明體"/>
        <family val="3"/>
        <charset val="136"/>
      </rPr>
      <t>總分數</t>
    </r>
  </si>
  <si>
    <r>
      <rPr>
        <sz val="14"/>
        <color theme="1"/>
        <rFont val="細明體"/>
        <family val="3"/>
        <charset val="136"/>
      </rPr>
      <t>平均</t>
    </r>
  </si>
  <si>
    <r>
      <rPr>
        <sz val="14"/>
        <color theme="1"/>
        <rFont val="細明體"/>
        <family val="3"/>
        <charset val="136"/>
      </rPr>
      <t>第</t>
    </r>
    <r>
      <rPr>
        <sz val="14"/>
        <color theme="1"/>
        <rFont val="Tahoma"/>
        <family val="2"/>
      </rPr>
      <t>1</t>
    </r>
    <r>
      <rPr>
        <sz val="14"/>
        <color theme="1"/>
        <rFont val="細明體"/>
        <family val="3"/>
        <charset val="136"/>
      </rPr>
      <t>題</t>
    </r>
  </si>
  <si>
    <r>
      <rPr>
        <sz val="14"/>
        <color theme="1"/>
        <rFont val="細明體"/>
        <family val="3"/>
        <charset val="136"/>
      </rPr>
      <t>第</t>
    </r>
    <r>
      <rPr>
        <sz val="14"/>
        <color theme="1"/>
        <rFont val="Tahoma"/>
        <family val="2"/>
      </rPr>
      <t>2</t>
    </r>
    <r>
      <rPr>
        <sz val="14"/>
        <color theme="1"/>
        <rFont val="細明體"/>
        <family val="3"/>
        <charset val="136"/>
      </rPr>
      <t>題</t>
    </r>
  </si>
  <si>
    <r>
      <rPr>
        <sz val="14"/>
        <color theme="1"/>
        <rFont val="細明體"/>
        <family val="3"/>
        <charset val="136"/>
      </rPr>
      <t>第</t>
    </r>
    <r>
      <rPr>
        <sz val="14"/>
        <color theme="1"/>
        <rFont val="Tahoma"/>
        <family val="2"/>
      </rPr>
      <t>3</t>
    </r>
    <r>
      <rPr>
        <sz val="14"/>
        <color theme="1"/>
        <rFont val="細明體"/>
        <family val="3"/>
        <charset val="136"/>
      </rPr>
      <t>題</t>
    </r>
  </si>
  <si>
    <r>
      <rPr>
        <sz val="14"/>
        <color theme="1"/>
        <rFont val="細明體"/>
        <family val="3"/>
        <charset val="136"/>
      </rPr>
      <t>第</t>
    </r>
    <r>
      <rPr>
        <sz val="14"/>
        <color theme="1"/>
        <rFont val="Tahoma"/>
        <family val="2"/>
      </rPr>
      <t>4</t>
    </r>
    <r>
      <rPr>
        <sz val="14"/>
        <color theme="1"/>
        <rFont val="細明體"/>
        <family val="3"/>
        <charset val="136"/>
      </rPr>
      <t>題</t>
    </r>
  </si>
  <si>
    <r>
      <rPr>
        <sz val="14"/>
        <color theme="1"/>
        <rFont val="細明體"/>
        <family val="3"/>
        <charset val="136"/>
      </rPr>
      <t>第</t>
    </r>
    <r>
      <rPr>
        <sz val="14"/>
        <color theme="1"/>
        <rFont val="Tahoma"/>
        <family val="2"/>
      </rPr>
      <t>5</t>
    </r>
    <r>
      <rPr>
        <sz val="14"/>
        <color theme="1"/>
        <rFont val="細明體"/>
        <family val="3"/>
        <charset val="136"/>
      </rPr>
      <t>題</t>
    </r>
  </si>
  <si>
    <r>
      <rPr>
        <sz val="14"/>
        <color theme="1"/>
        <rFont val="細明體"/>
        <family val="3"/>
        <charset val="136"/>
      </rPr>
      <t>第</t>
    </r>
    <r>
      <rPr>
        <sz val="14"/>
        <color theme="1"/>
        <rFont val="Tahoma"/>
        <family val="2"/>
      </rPr>
      <t>6</t>
    </r>
    <r>
      <rPr>
        <sz val="14"/>
        <color theme="1"/>
        <rFont val="細明體"/>
        <family val="3"/>
        <charset val="136"/>
      </rPr>
      <t>題</t>
    </r>
  </si>
  <si>
    <r>
      <rPr>
        <sz val="14"/>
        <color theme="1"/>
        <rFont val="細明體"/>
        <family val="3"/>
        <charset val="136"/>
      </rPr>
      <t>第</t>
    </r>
    <r>
      <rPr>
        <sz val="14"/>
        <color theme="1"/>
        <rFont val="Tahoma"/>
        <family val="2"/>
      </rPr>
      <t>7</t>
    </r>
    <r>
      <rPr>
        <sz val="14"/>
        <color theme="1"/>
        <rFont val="細明體"/>
        <family val="3"/>
        <charset val="136"/>
      </rPr>
      <t>題</t>
    </r>
  </si>
  <si>
    <r>
      <rPr>
        <sz val="14"/>
        <color theme="1"/>
        <rFont val="新細明體"/>
        <family val="1"/>
        <charset val="136"/>
      </rPr>
      <t>教師評量</t>
    </r>
    <phoneticPr fontId="1" type="noConversion"/>
  </si>
  <si>
    <r>
      <rPr>
        <sz val="14"/>
        <color theme="1"/>
        <rFont val="新細明體"/>
        <family val="1"/>
        <charset val="136"/>
      </rPr>
      <t>尚可</t>
    </r>
    <phoneticPr fontId="1" type="noConversion"/>
  </si>
  <si>
    <r>
      <rPr>
        <sz val="14"/>
        <color theme="1"/>
        <rFont val="新細明體"/>
        <family val="1"/>
        <charset val="136"/>
      </rPr>
      <t>總計</t>
    </r>
    <phoneticPr fontId="1" type="noConversion"/>
  </si>
  <si>
    <r>
      <rPr>
        <sz val="14"/>
        <color theme="1"/>
        <rFont val="新細明體"/>
        <family val="1"/>
        <charset val="136"/>
      </rPr>
      <t>學生學習成效</t>
    </r>
    <phoneticPr fontId="1" type="noConversion"/>
  </si>
  <si>
    <r>
      <rPr>
        <sz val="14"/>
        <color theme="1"/>
        <rFont val="細明體"/>
        <family val="3"/>
        <charset val="136"/>
      </rPr>
      <t xml:space="preserve">非常不同意
</t>
    </r>
    <r>
      <rPr>
        <sz val="14"/>
        <color indexed="8"/>
        <rFont val="Tahoma"/>
        <family val="2"/>
      </rPr>
      <t/>
    </r>
    <phoneticPr fontId="1" type="noConversion"/>
  </si>
  <si>
    <r>
      <rPr>
        <sz val="14"/>
        <color theme="1"/>
        <rFont val="細明體"/>
        <family val="3"/>
        <charset val="136"/>
      </rPr>
      <t xml:space="preserve">不同意
</t>
    </r>
    <r>
      <rPr>
        <sz val="14"/>
        <color indexed="8"/>
        <rFont val="Tahoma"/>
        <family val="2"/>
      </rPr>
      <t/>
    </r>
    <phoneticPr fontId="1" type="noConversion"/>
  </si>
  <si>
    <r>
      <rPr>
        <sz val="14"/>
        <color theme="1"/>
        <rFont val="細明體"/>
        <family val="3"/>
        <charset val="136"/>
      </rPr>
      <t xml:space="preserve">普通
</t>
    </r>
    <r>
      <rPr>
        <sz val="14"/>
        <color indexed="8"/>
        <rFont val="Tahoma"/>
        <family val="2"/>
      </rPr>
      <t/>
    </r>
    <phoneticPr fontId="1" type="noConversion"/>
  </si>
  <si>
    <r>
      <rPr>
        <sz val="14"/>
        <color theme="1"/>
        <rFont val="細明體"/>
        <family val="3"/>
        <charset val="136"/>
      </rPr>
      <t xml:space="preserve">同意
</t>
    </r>
    <r>
      <rPr>
        <sz val="14"/>
        <color indexed="8"/>
        <rFont val="Tahoma"/>
        <family val="2"/>
      </rPr>
      <t/>
    </r>
    <phoneticPr fontId="1" type="noConversion"/>
  </si>
  <si>
    <r>
      <rPr>
        <sz val="14"/>
        <color theme="1"/>
        <rFont val="細明體"/>
        <family val="3"/>
        <charset val="136"/>
      </rPr>
      <t xml:space="preserve">非常同意
</t>
    </r>
    <r>
      <rPr>
        <sz val="14"/>
        <color indexed="8"/>
        <rFont val="Tahoma"/>
        <family val="2"/>
      </rPr>
      <t/>
    </r>
    <phoneticPr fontId="1" type="noConversion"/>
  </si>
  <si>
    <r>
      <rPr>
        <sz val="14"/>
        <color theme="1"/>
        <rFont val="細明體"/>
        <family val="3"/>
        <charset val="136"/>
      </rPr>
      <t>份數</t>
    </r>
    <phoneticPr fontId="1" type="noConversion"/>
  </si>
  <si>
    <r>
      <rPr>
        <sz val="14"/>
        <color theme="1"/>
        <rFont val="細明體"/>
        <family val="3"/>
        <charset val="136"/>
      </rPr>
      <t>學生學習成效</t>
    </r>
    <phoneticPr fontId="1" type="noConversion"/>
  </si>
  <si>
    <r>
      <rPr>
        <sz val="14"/>
        <color theme="1"/>
        <rFont val="細明體"/>
        <family val="3"/>
        <charset val="136"/>
      </rPr>
      <t>平均
滿意度</t>
    </r>
    <phoneticPr fontId="1" type="noConversion"/>
  </si>
  <si>
    <r>
      <rPr>
        <sz val="14"/>
        <color theme="1"/>
        <rFont val="細明體"/>
        <family val="3"/>
        <charset val="136"/>
      </rPr>
      <t>教師評量</t>
    </r>
    <r>
      <rPr>
        <sz val="14"/>
        <color theme="1"/>
        <rFont val="Tahoma"/>
        <family val="2"/>
      </rPr>
      <t>(1~7</t>
    </r>
    <r>
      <rPr>
        <sz val="14"/>
        <color theme="1"/>
        <rFont val="細明體"/>
        <family val="3"/>
        <charset val="136"/>
      </rPr>
      <t>題平均</t>
    </r>
    <r>
      <rPr>
        <sz val="14"/>
        <color theme="1"/>
        <rFont val="Tahoma"/>
        <family val="2"/>
      </rPr>
      <t>7)</t>
    </r>
    <phoneticPr fontId="1" type="noConversion"/>
  </si>
  <si>
    <r>
      <rPr>
        <sz val="14"/>
        <color theme="1"/>
        <rFont val="細明體"/>
        <family val="3"/>
        <charset val="136"/>
      </rPr>
      <t>學習成效</t>
    </r>
    <r>
      <rPr>
        <sz val="14"/>
        <color theme="1"/>
        <rFont val="Tahoma"/>
        <family val="2"/>
      </rPr>
      <t>(8~10</t>
    </r>
    <r>
      <rPr>
        <sz val="14"/>
        <color theme="1"/>
        <rFont val="細明體"/>
        <family val="3"/>
        <charset val="136"/>
      </rPr>
      <t>題平均</t>
    </r>
    <r>
      <rPr>
        <sz val="14"/>
        <color theme="1"/>
        <rFont val="Tahoma"/>
        <family val="2"/>
      </rPr>
      <t>/3)</t>
    </r>
    <phoneticPr fontId="1" type="noConversion"/>
  </si>
  <si>
    <t>第8題</t>
    <phoneticPr fontId="1" type="noConversion"/>
  </si>
  <si>
    <t>第9題</t>
    <phoneticPr fontId="1" type="noConversion"/>
  </si>
  <si>
    <r>
      <rPr>
        <sz val="14"/>
        <color theme="1"/>
        <rFont val="細明體"/>
        <family val="3"/>
        <charset val="136"/>
      </rPr>
      <t>第</t>
    </r>
    <r>
      <rPr>
        <sz val="14"/>
        <color theme="1"/>
        <rFont val="Tahoma"/>
        <family val="2"/>
      </rPr>
      <t>10</t>
    </r>
    <r>
      <rPr>
        <sz val="14"/>
        <color theme="1"/>
        <rFont val="細明體"/>
        <family val="3"/>
        <charset val="136"/>
      </rPr>
      <t>題</t>
    </r>
    <phoneticPr fontId="1" type="noConversion"/>
  </si>
  <si>
    <t>單位主管簽名：</t>
    <phoneticPr fontId="3" type="noConversion"/>
  </si>
  <si>
    <t>教師評量</t>
    <phoneticPr fontId="3" type="noConversion"/>
  </si>
  <si>
    <t>題號</t>
    <phoneticPr fontId="1" type="noConversion"/>
  </si>
  <si>
    <t>任課教師簽名：</t>
    <phoneticPr fontId="3" type="noConversion"/>
  </si>
  <si>
    <t>教師所使用的教材有助於我的學習</t>
    <phoneticPr fontId="3" type="noConversion"/>
  </si>
  <si>
    <t>教師的教學內容，我都能瞭解和吸收</t>
    <phoneticPr fontId="3" type="noConversion"/>
  </si>
  <si>
    <t>教師的教學能激發我的思考與興趣</t>
    <phoneticPr fontId="3" type="noConversion"/>
  </si>
  <si>
    <t>教師與學生維持良好的互動</t>
    <phoneticPr fontId="3" type="noConversion"/>
  </si>
  <si>
    <t>教師會根據同學反應適度調整教學方式及進度</t>
    <phoneticPr fontId="3" type="noConversion"/>
  </si>
  <si>
    <t>教師積極處理學生學習問題，並給予適當的協助</t>
    <phoneticPr fontId="3" type="noConversion"/>
  </si>
  <si>
    <t>整體而言，我認為本課程讓我受益良多</t>
    <phoneticPr fontId="3" type="noConversion"/>
  </si>
  <si>
    <t>經由本課程，能激發我的學習慾望</t>
    <phoneticPr fontId="3" type="noConversion"/>
  </si>
  <si>
    <t>經由本課程，能提昇我的學習成效</t>
    <phoneticPr fontId="3" type="noConversion"/>
  </si>
  <si>
    <t>經由本課程，我的成績已有所進步</t>
    <phoneticPr fontId="3" type="noConversion"/>
  </si>
  <si>
    <t>嘉南藥理大學強化教學學生學習滿意度調查統計表</t>
    <phoneticPr fontId="1" type="noConversion"/>
  </si>
  <si>
    <t>【本統計表請連同成果報告書一起交回，謝謝】</t>
    <phoneticPr fontId="3" type="noConversion"/>
  </si>
  <si>
    <r>
      <t xml:space="preserve">老師您好：
請將"每份"問卷數據填入問卷統計表"頁面中綠色部分，填答原則如下
1.於橘色欄位填入課程名稱及任課教師姓名
2.將問卷資料依序填入綠色欄位，填"非常不同意"輸入"1"，"不同意"輸入"2"，"尚可"輸入"3"，"同意"輸入"4"，"非常同意"輸入"5"
</t>
    </r>
    <r>
      <rPr>
        <sz val="12"/>
        <color indexed="10"/>
        <rFont val="微軟正黑體"/>
        <family val="2"/>
        <charset val="136"/>
      </rPr>
      <t>完成填答後，統計數據將會呈現於"調查統計表"，直接列印並完成簽名後，請連同成果報告書ㄧ起繳回系辦。謝謝
                                                                                                         謝謝</t>
    </r>
    <phoneticPr fontId="1" type="noConversion"/>
  </si>
  <si>
    <r>
      <rPr>
        <sz val="13"/>
        <color indexed="8"/>
        <rFont val="微軟正黑體"/>
        <family val="2"/>
        <charset val="136"/>
      </rPr>
      <t>問卷</t>
    </r>
    <phoneticPr fontId="3" type="noConversion"/>
  </si>
  <si>
    <r>
      <rPr>
        <sz val="13"/>
        <color indexed="8"/>
        <rFont val="微軟正黑體"/>
        <family val="2"/>
        <charset val="136"/>
      </rPr>
      <t>課程名稱</t>
    </r>
    <phoneticPr fontId="3" type="noConversion"/>
  </si>
  <si>
    <t>題項</t>
    <phoneticPr fontId="3" type="noConversion"/>
  </si>
  <si>
    <r>
      <rPr>
        <sz val="13"/>
        <color indexed="8"/>
        <rFont val="微軟正黑體"/>
        <family val="2"/>
        <charset val="136"/>
      </rPr>
      <t>非常
不同意
(A)*20</t>
    </r>
    <phoneticPr fontId="3" type="noConversion"/>
  </si>
  <si>
    <t>不同意
(B)*40</t>
    <phoneticPr fontId="3" type="noConversion"/>
  </si>
  <si>
    <t>尚可
C*60</t>
    <phoneticPr fontId="3" type="noConversion"/>
  </si>
  <si>
    <t>同意
(D)*80</t>
    <phoneticPr fontId="3" type="noConversion"/>
  </si>
  <si>
    <t>非常
同意(E)*100</t>
    <phoneticPr fontId="3" type="noConversion"/>
  </si>
  <si>
    <t>總分數
(F=A+B+C+D+E)</t>
    <phoneticPr fontId="3" type="noConversion"/>
  </si>
  <si>
    <t>總人數
(G)</t>
    <phoneticPr fontId="3" type="noConversion"/>
  </si>
  <si>
    <t>平均滿意分數
(H=F/G)</t>
    <phoneticPr fontId="3" type="noConversion"/>
  </si>
  <si>
    <t>學生學習成效</t>
    <phoneticPr fontId="3" type="noConversion"/>
  </si>
  <si>
    <r>
      <rPr>
        <sz val="14"/>
        <color indexed="8"/>
        <rFont val="微軟正黑體"/>
        <family val="2"/>
        <charset val="136"/>
      </rPr>
      <t>平均滿意度分數</t>
    </r>
    <phoneticPr fontId="3" type="noConversion"/>
  </si>
  <si>
    <t xml:space="preserve">教師評量(Q1~Q7總和/題數) </t>
    <phoneticPr fontId="3" type="noConversion"/>
  </si>
  <si>
    <t>學生學習成效(Q8~Q10總和/題數)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</si>
</sst>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27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4"/>
      <color indexed="8"/>
      <name val="Tahoma"/>
      <family val="2"/>
    </font>
    <font>
      <sz val="9"/>
      <name val="新細明體"/>
      <family val="1"/>
      <charset val="136"/>
    </font>
    <font>
      <sz val="14"/>
      <name val="華康中圓體"/>
      <family val="3"/>
      <charset val="136"/>
    </font>
    <font>
      <sz val="14"/>
      <color indexed="8"/>
      <name val="細明體"/>
      <family val="3"/>
      <charset val="136"/>
    </font>
    <font>
      <sz val="12"/>
      <color theme="1"/>
      <name val="Tahoma"/>
      <family val="2"/>
    </font>
    <font>
      <sz val="14"/>
      <color theme="1"/>
      <name val="新細明體"/>
      <family val="1"/>
      <charset val="136"/>
    </font>
    <font>
      <sz val="14"/>
      <color theme="1"/>
      <name val="華康中圓體"/>
      <family val="3"/>
      <charset val="136"/>
    </font>
    <font>
      <b/>
      <sz val="14"/>
      <color theme="1"/>
      <name val="華康中圓體"/>
      <family val="3"/>
      <charset val="136"/>
    </font>
    <font>
      <sz val="12"/>
      <color theme="1"/>
      <name val="標楷體"/>
      <family val="4"/>
      <charset val="136"/>
    </font>
    <font>
      <b/>
      <sz val="14"/>
      <color theme="0"/>
      <name val="華康中圓體"/>
      <family val="3"/>
      <charset val="136"/>
    </font>
    <font>
      <sz val="14"/>
      <color theme="1"/>
      <name val="Tahoma"/>
      <family val="2"/>
    </font>
    <font>
      <sz val="14"/>
      <color theme="1"/>
      <name val="細明體"/>
      <family val="3"/>
      <charset val="136"/>
    </font>
    <font>
      <sz val="14"/>
      <color theme="0"/>
      <name val="華康中圓體"/>
      <family val="3"/>
      <charset val="136"/>
    </font>
    <font>
      <sz val="12"/>
      <color theme="1"/>
      <name val="微軟正黑體"/>
      <family val="2"/>
      <charset val="136"/>
    </font>
    <font>
      <sz val="12"/>
      <color indexed="10"/>
      <name val="微軟正黑體"/>
      <family val="2"/>
      <charset val="136"/>
    </font>
    <font>
      <sz val="14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sz val="15"/>
      <color theme="1"/>
      <name val="微軟正黑體"/>
      <family val="2"/>
      <charset val="136"/>
    </font>
    <font>
      <sz val="16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13"/>
      <color theme="1"/>
      <name val="微軟正黑體"/>
      <family val="2"/>
      <charset val="136"/>
    </font>
    <font>
      <sz val="13"/>
      <color indexed="8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sz val="13"/>
      <name val="微軟正黑體"/>
      <family val="2"/>
      <charset val="136"/>
    </font>
    <font>
      <sz val="14"/>
      <color indexed="8"/>
      <name val="微軟正黑體"/>
      <family val="2"/>
      <charset val="136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</fills>
  <borders count="10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/>
      <right style="dashed">
        <color indexed="64"/>
      </right>
      <top style="dashed">
        <color indexed="64"/>
      </top>
      <bottom style="double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/>
      <bottom style="dashed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ouble">
        <color indexed="64"/>
      </bottom>
      <diagonal/>
    </border>
    <border>
      <left style="medium">
        <color indexed="64"/>
      </left>
      <right/>
      <top style="dashed">
        <color indexed="64"/>
      </top>
      <bottom style="double">
        <color indexed="64"/>
      </bottom>
      <diagonal/>
    </border>
    <border>
      <left/>
      <right/>
      <top style="dashed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/>
      <right/>
      <top style="thick">
        <color theme="1"/>
      </top>
      <bottom/>
      <diagonal/>
    </border>
    <border>
      <left/>
      <right style="thick">
        <color theme="1"/>
      </right>
      <top style="thick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ck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2" tint="-0.749961851863155"/>
      </bottom>
      <diagonal/>
    </border>
    <border>
      <left/>
      <right style="medium">
        <color theme="2" tint="-0.89992980742820516"/>
      </right>
      <top/>
      <bottom style="thin">
        <color theme="2" tint="-0.749961851863155"/>
      </bottom>
      <diagonal/>
    </border>
    <border>
      <left/>
      <right/>
      <top/>
      <bottom style="medium">
        <color theme="2" tint="-0.89992980742820516"/>
      </bottom>
      <diagonal/>
    </border>
    <border>
      <left/>
      <right style="medium">
        <color theme="2" tint="-0.89992980742820516"/>
      </right>
      <top/>
      <bottom style="medium">
        <color theme="2" tint="-0.89992980742820516"/>
      </bottom>
      <diagonal/>
    </border>
    <border>
      <left style="medium">
        <color theme="2" tint="-0.89992980742820516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medium">
        <color theme="2" tint="-0.89992980742820516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749961851863155"/>
      </left>
      <right/>
      <top/>
      <bottom style="medium">
        <color theme="2" tint="-0.89992980742820516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theme="2" tint="-0.89992980742820516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double">
        <color theme="2" tint="-0.89992980742820516"/>
      </bottom>
      <diagonal/>
    </border>
    <border>
      <left style="thin">
        <color indexed="64"/>
      </left>
      <right style="medium">
        <color theme="2" tint="-0.89992980742820516"/>
      </right>
      <top style="medium">
        <color theme="2" tint="-0.89992980742820516"/>
      </top>
      <bottom style="thin">
        <color theme="0" tint="-0.499984740745262"/>
      </bottom>
      <diagonal/>
    </border>
    <border>
      <left style="thin">
        <color indexed="64"/>
      </left>
      <right style="medium">
        <color theme="2" tint="-0.89992980742820516"/>
      </right>
      <top style="thin">
        <color theme="0" tint="-0.499984740745262"/>
      </top>
      <bottom style="double">
        <color theme="2" tint="-0.89992980742820516"/>
      </bottom>
      <diagonal/>
    </border>
    <border>
      <left style="medium">
        <color theme="2" tint="-0.89992980742820516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2" tint="-9.9948118533890809E-2"/>
      </left>
      <right/>
      <top/>
      <bottom style="thin">
        <color theme="2" tint="-9.9948118533890809E-2"/>
      </bottom>
      <diagonal/>
    </border>
    <border>
      <left style="medium">
        <color theme="2" tint="-0.89992980742820516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theme="2" tint="-0.89992980742820516"/>
      </left>
      <right style="thin">
        <color theme="2" tint="-9.9948118533890809E-2"/>
      </right>
      <top style="thin">
        <color theme="2" tint="-9.9948118533890809E-2"/>
      </top>
      <bottom style="medium">
        <color theme="2" tint="-0.89992980742820516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medium">
        <color theme="2" tint="-0.89992980742820516"/>
      </bottom>
      <diagonal/>
    </border>
    <border>
      <left style="thin">
        <color theme="2" tint="-0.749961851863155"/>
      </left>
      <right/>
      <top/>
      <bottom/>
      <diagonal/>
    </border>
    <border>
      <left/>
      <right style="medium">
        <color theme="2" tint="-0.89992980742820516"/>
      </right>
      <top/>
      <bottom/>
      <diagonal/>
    </border>
    <border>
      <left style="thin">
        <color theme="2" tint="-0.749961851863155"/>
      </left>
      <right/>
      <top/>
      <bottom style="thin">
        <color theme="2" tint="-0.749961851863155"/>
      </bottom>
      <diagonal/>
    </border>
    <border>
      <left style="thin">
        <color theme="2" tint="-0.749961851863155"/>
      </left>
      <right/>
      <top style="thin">
        <color theme="2" tint="-0.749961851863155"/>
      </top>
      <bottom/>
      <diagonal/>
    </border>
    <border>
      <left/>
      <right/>
      <top style="thin">
        <color theme="2" tint="-0.749961851863155"/>
      </top>
      <bottom/>
      <diagonal/>
    </border>
    <border>
      <left/>
      <right style="medium">
        <color theme="2" tint="-0.89992980742820516"/>
      </right>
      <top style="thin">
        <color theme="2" tint="-0.749961851863155"/>
      </top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2" tint="-0.89992980742820516"/>
      </left>
      <right style="thin">
        <color theme="0" tint="-0.499984740745262"/>
      </right>
      <top style="medium">
        <color theme="2" tint="-0.89992980742820516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2" tint="-0.89992980742820516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medium">
        <color theme="2" tint="-0.89992980742820516"/>
      </top>
      <bottom style="thin">
        <color theme="0" tint="-0.499984740745262"/>
      </bottom>
      <diagonal/>
    </border>
    <border>
      <left style="medium">
        <color theme="2" tint="-0.89992980742820516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2" tint="-0.89992980742820516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medium">
        <color theme="2" tint="-0.89992980742820516"/>
      </left>
      <right style="thin">
        <color theme="0" tint="-0.499984740745262"/>
      </right>
      <top style="double">
        <color theme="2" tint="-0.89992980742820516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2" tint="-0.89992980742820516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2" tint="-0.89992980742820516"/>
      </right>
      <top style="double">
        <color theme="2" tint="-0.89992980742820516"/>
      </top>
      <bottom style="thin">
        <color theme="0" tint="-0.499984740745262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theme="1"/>
      </top>
      <bottom/>
      <diagonal/>
    </border>
    <border>
      <left style="thick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ck">
        <color indexed="64"/>
      </left>
      <right/>
      <top style="thin">
        <color theme="1"/>
      </top>
      <bottom style="thin">
        <color theme="1"/>
      </bottom>
      <diagonal/>
    </border>
    <border>
      <left style="thick">
        <color indexed="64"/>
      </left>
      <right style="thin">
        <color theme="1"/>
      </right>
      <top style="thin">
        <color theme="1"/>
      </top>
      <bottom style="thick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indexed="64"/>
      </bottom>
      <diagonal/>
    </border>
    <border>
      <left style="thin">
        <color theme="1"/>
      </left>
      <right style="thick">
        <color theme="1"/>
      </right>
      <top style="thin">
        <color theme="1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theme="2" tint="-0.89992980742820516"/>
      </left>
      <right/>
      <top style="thin">
        <color theme="0" tint="-0.499984740745262"/>
      </top>
      <bottom style="double">
        <color theme="2" tint="-0.89989928891872917"/>
      </bottom>
      <diagonal/>
    </border>
    <border>
      <left/>
      <right/>
      <top style="thin">
        <color theme="0" tint="-0.499984740745262"/>
      </top>
      <bottom style="double">
        <color theme="2" tint="-0.89989928891872917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double">
        <color theme="2" tint="-0.89989928891872917"/>
      </bottom>
      <diagonal/>
    </border>
    <border>
      <left style="thin">
        <color indexed="64"/>
      </left>
      <right style="medium">
        <color theme="2" tint="-0.89992980742820516"/>
      </right>
      <top style="thin">
        <color theme="0" tint="-0.499984740745262"/>
      </top>
      <bottom style="double">
        <color theme="2" tint="-0.89989928891872917"/>
      </bottom>
      <diagonal/>
    </border>
    <border>
      <left style="medium">
        <color theme="2" tint="-0.89980773339030118"/>
      </left>
      <right style="thin">
        <color theme="0" tint="-0.499984740745262"/>
      </right>
      <top style="medium">
        <color theme="2" tint="-0.89980773339030118"/>
      </top>
      <bottom style="medium">
        <color theme="2" tint="-0.89980773339030118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2" tint="-0.89980773339030118"/>
      </top>
      <bottom style="medium">
        <color theme="2" tint="-0.89980773339030118"/>
      </bottom>
      <diagonal/>
    </border>
    <border>
      <left style="thin">
        <color theme="0" tint="-0.499984740745262"/>
      </left>
      <right/>
      <top style="medium">
        <color theme="2" tint="-0.89980773339030118"/>
      </top>
      <bottom style="medium">
        <color theme="2" tint="-0.89980773339030118"/>
      </bottom>
      <diagonal/>
    </border>
    <border>
      <left/>
      <right/>
      <top style="medium">
        <color theme="2" tint="-0.89980773339030118"/>
      </top>
      <bottom style="medium">
        <color theme="2" tint="-0.89980773339030118"/>
      </bottom>
      <diagonal/>
    </border>
    <border>
      <left/>
      <right style="medium">
        <color theme="2" tint="-0.89980773339030118"/>
      </right>
      <top style="medium">
        <color theme="2" tint="-0.89980773339030118"/>
      </top>
      <bottom style="medium">
        <color theme="2" tint="-0.89980773339030118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72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10" fillId="0" borderId="0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Protection="1">
      <alignment vertical="center"/>
      <protection locked="0"/>
    </xf>
    <xf numFmtId="0" fontId="11" fillId="7" borderId="6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8" fillId="8" borderId="6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8" borderId="6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center" vertical="center"/>
      <protection locked="0"/>
    </xf>
    <xf numFmtId="0" fontId="8" fillId="0" borderId="0" xfId="0" applyFont="1" applyProtection="1">
      <alignment vertical="center"/>
      <protection hidden="1"/>
    </xf>
    <xf numFmtId="0" fontId="6" fillId="0" borderId="0" xfId="0" applyFont="1" applyFill="1" applyBorder="1" applyAlignment="1" applyProtection="1">
      <alignment horizontal="right" vertical="center" wrapText="1"/>
      <protection hidden="1"/>
    </xf>
    <xf numFmtId="0" fontId="10" fillId="0" borderId="0" xfId="0" applyFont="1" applyFill="1" applyBorder="1" applyAlignment="1" applyProtection="1">
      <alignment horizontal="right" vertical="center" wrapText="1"/>
      <protection hidden="1"/>
    </xf>
    <xf numFmtId="0" fontId="10" fillId="0" borderId="0" xfId="0" applyFont="1" applyFill="1" applyBorder="1" applyAlignment="1" applyProtection="1">
      <alignment vertical="center" wrapText="1"/>
      <protection hidden="1"/>
    </xf>
    <xf numFmtId="0" fontId="6" fillId="0" borderId="0" xfId="0" applyFont="1" applyProtection="1">
      <alignment vertical="center"/>
      <protection hidden="1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8" borderId="7" xfId="0" applyFont="1" applyFill="1" applyBorder="1" applyAlignment="1" applyProtection="1">
      <alignment horizontal="center" vertical="center"/>
      <protection locked="0"/>
    </xf>
    <xf numFmtId="0" fontId="8" fillId="8" borderId="8" xfId="0" applyFont="1" applyFill="1" applyBorder="1" applyAlignment="1" applyProtection="1">
      <alignment horizontal="center" vertical="center"/>
      <protection locked="0"/>
    </xf>
    <xf numFmtId="0" fontId="9" fillId="10" borderId="9" xfId="0" applyFont="1" applyFill="1" applyBorder="1" applyAlignment="1" applyProtection="1">
      <alignment horizontal="center" vertical="center"/>
      <protection locked="0"/>
    </xf>
    <xf numFmtId="0" fontId="8" fillId="10" borderId="10" xfId="0" applyFont="1" applyFill="1" applyBorder="1" applyAlignment="1" applyProtection="1">
      <alignment horizontal="center" vertical="center"/>
      <protection hidden="1"/>
    </xf>
    <xf numFmtId="0" fontId="8" fillId="10" borderId="11" xfId="0" applyFont="1" applyFill="1" applyBorder="1" applyAlignment="1" applyProtection="1">
      <alignment horizontal="center" vertical="center"/>
      <protection hidden="1"/>
    </xf>
    <xf numFmtId="0" fontId="8" fillId="10" borderId="12" xfId="0" applyFont="1" applyFill="1" applyBorder="1" applyAlignment="1" applyProtection="1">
      <alignment horizontal="center" vertical="center"/>
      <protection hidden="1"/>
    </xf>
    <xf numFmtId="0" fontId="8" fillId="10" borderId="13" xfId="0" applyFont="1" applyFill="1" applyBorder="1" applyAlignment="1" applyProtection="1">
      <alignment horizontal="center" vertical="center"/>
      <protection hidden="1"/>
    </xf>
    <xf numFmtId="0" fontId="8" fillId="10" borderId="14" xfId="0" applyFont="1" applyFill="1" applyBorder="1" applyAlignment="1" applyProtection="1">
      <alignment horizontal="center" vertical="center"/>
      <protection hidden="1"/>
    </xf>
    <xf numFmtId="0" fontId="12" fillId="5" borderId="3" xfId="0" applyFont="1" applyFill="1" applyBorder="1" applyAlignment="1" applyProtection="1">
      <alignment horizontal="center" vertical="center"/>
      <protection hidden="1"/>
    </xf>
    <xf numFmtId="0" fontId="12" fillId="5" borderId="1" xfId="0" applyFont="1" applyFill="1" applyBorder="1" applyAlignment="1" applyProtection="1">
      <alignment horizontal="center" vertical="center"/>
      <protection hidden="1"/>
    </xf>
    <xf numFmtId="0" fontId="12" fillId="0" borderId="0" xfId="0" applyFont="1" applyFill="1" applyBorder="1" applyAlignment="1" applyProtection="1">
      <alignment horizontal="center" vertical="center"/>
      <protection hidden="1"/>
    </xf>
    <xf numFmtId="0" fontId="12" fillId="6" borderId="27" xfId="0" applyFont="1" applyFill="1" applyBorder="1" applyProtection="1">
      <alignment vertical="center"/>
      <protection hidden="1"/>
    </xf>
    <xf numFmtId="176" fontId="12" fillId="6" borderId="28" xfId="0" applyNumberFormat="1" applyFont="1" applyFill="1" applyBorder="1" applyProtection="1">
      <alignment vertical="center"/>
      <protection hidden="1"/>
    </xf>
    <xf numFmtId="0" fontId="12" fillId="2" borderId="29" xfId="0" applyFont="1" applyFill="1" applyBorder="1" applyAlignment="1" applyProtection="1">
      <alignment horizontal="center" vertical="center"/>
      <protection hidden="1"/>
    </xf>
    <xf numFmtId="0" fontId="12" fillId="2" borderId="30" xfId="0" applyFont="1" applyFill="1" applyBorder="1" applyAlignment="1" applyProtection="1">
      <alignment horizontal="center" vertical="center"/>
      <protection hidden="1"/>
    </xf>
    <xf numFmtId="0" fontId="6" fillId="3" borderId="29" xfId="0" applyFont="1" applyFill="1" applyBorder="1" applyAlignment="1" applyProtection="1">
      <alignment horizontal="center" vertical="center"/>
      <protection hidden="1"/>
    </xf>
    <xf numFmtId="176" fontId="6" fillId="3" borderId="30" xfId="0" applyNumberFormat="1" applyFont="1" applyFill="1" applyBorder="1" applyAlignment="1" applyProtection="1">
      <alignment horizontal="center" vertical="center"/>
      <protection hidden="1"/>
    </xf>
    <xf numFmtId="0" fontId="6" fillId="6" borderId="31" xfId="0" applyFont="1" applyFill="1" applyBorder="1" applyAlignment="1" applyProtection="1">
      <alignment horizontal="center" vertical="center"/>
      <protection hidden="1"/>
    </xf>
    <xf numFmtId="176" fontId="6" fillId="6" borderId="32" xfId="0" applyNumberFormat="1" applyFont="1" applyFill="1" applyBorder="1" applyAlignment="1" applyProtection="1">
      <alignment horizontal="center" vertical="center"/>
      <protection hidden="1"/>
    </xf>
    <xf numFmtId="0" fontId="12" fillId="5" borderId="75" xfId="0" applyFont="1" applyFill="1" applyBorder="1" applyAlignment="1" applyProtection="1">
      <alignment horizontal="center" vertical="center"/>
      <protection hidden="1"/>
    </xf>
    <xf numFmtId="0" fontId="12" fillId="5" borderId="76" xfId="0" applyFont="1" applyFill="1" applyBorder="1" applyAlignment="1" applyProtection="1">
      <alignment horizontal="center" vertical="center"/>
      <protection hidden="1"/>
    </xf>
    <xf numFmtId="0" fontId="12" fillId="5" borderId="75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Border="1" applyProtection="1">
      <alignment vertical="center"/>
      <protection locked="0"/>
    </xf>
    <xf numFmtId="0" fontId="12" fillId="5" borderId="77" xfId="0" applyFont="1" applyFill="1" applyBorder="1" applyAlignment="1" applyProtection="1">
      <alignment horizontal="center" vertical="center"/>
      <protection hidden="1"/>
    </xf>
    <xf numFmtId="0" fontId="12" fillId="0" borderId="5" xfId="0" applyFont="1" applyFill="1" applyBorder="1" applyAlignment="1" applyProtection="1">
      <alignment horizontal="center" vertical="center"/>
      <protection hidden="1"/>
    </xf>
    <xf numFmtId="0" fontId="12" fillId="6" borderId="78" xfId="0" applyFont="1" applyFill="1" applyBorder="1" applyAlignment="1" applyProtection="1">
      <alignment horizontal="left" vertical="center"/>
      <protection hidden="1"/>
    </xf>
    <xf numFmtId="0" fontId="12" fillId="2" borderId="79" xfId="0" applyFont="1" applyFill="1" applyBorder="1" applyAlignment="1" applyProtection="1">
      <alignment horizontal="center" vertical="center"/>
      <protection hidden="1"/>
    </xf>
    <xf numFmtId="0" fontId="13" fillId="2" borderId="79" xfId="0" applyFont="1" applyFill="1" applyBorder="1" applyAlignment="1" applyProtection="1">
      <alignment horizontal="center" vertical="center"/>
      <protection hidden="1"/>
    </xf>
    <xf numFmtId="0" fontId="12" fillId="6" borderId="73" xfId="0" applyFont="1" applyFill="1" applyBorder="1" applyAlignment="1" applyProtection="1">
      <alignment horizontal="left" vertical="center"/>
      <protection hidden="1"/>
    </xf>
    <xf numFmtId="0" fontId="12" fillId="6" borderId="2" xfId="0" applyFont="1" applyFill="1" applyBorder="1" applyProtection="1">
      <alignment vertical="center"/>
      <protection hidden="1"/>
    </xf>
    <xf numFmtId="0" fontId="12" fillId="6" borderId="80" xfId="0" applyFont="1" applyFill="1" applyBorder="1" applyAlignment="1" applyProtection="1">
      <alignment horizontal="center" vertical="center"/>
      <protection hidden="1"/>
    </xf>
    <xf numFmtId="0" fontId="12" fillId="4" borderId="3" xfId="0" applyFont="1" applyFill="1" applyBorder="1" applyAlignment="1" applyProtection="1">
      <alignment horizontal="center" vertical="center"/>
      <protection hidden="1"/>
    </xf>
    <xf numFmtId="0" fontId="12" fillId="4" borderId="76" xfId="0" applyFont="1" applyFill="1" applyBorder="1" applyAlignment="1" applyProtection="1">
      <alignment horizontal="center" vertical="center"/>
      <protection hidden="1"/>
    </xf>
    <xf numFmtId="0" fontId="13" fillId="4" borderId="75" xfId="0" applyFont="1" applyFill="1" applyBorder="1" applyAlignment="1" applyProtection="1">
      <alignment horizontal="center" vertical="center"/>
      <protection hidden="1"/>
    </xf>
    <xf numFmtId="0" fontId="12" fillId="6" borderId="74" xfId="0" applyFont="1" applyFill="1" applyBorder="1" applyProtection="1">
      <alignment vertical="center"/>
      <protection hidden="1"/>
    </xf>
    <xf numFmtId="0" fontId="12" fillId="5" borderId="95" xfId="0" applyFont="1" applyFill="1" applyBorder="1" applyAlignment="1" applyProtection="1">
      <alignment horizontal="center" vertical="center"/>
      <protection hidden="1"/>
    </xf>
    <xf numFmtId="0" fontId="8" fillId="0" borderId="96" xfId="0" applyFont="1" applyBorder="1" applyProtection="1">
      <alignment vertical="center"/>
      <protection locked="0"/>
    </xf>
    <xf numFmtId="0" fontId="8" fillId="0" borderId="97" xfId="0" applyFont="1" applyBorder="1" applyProtection="1">
      <alignment vertical="center"/>
      <protection locked="0"/>
    </xf>
    <xf numFmtId="0" fontId="12" fillId="6" borderId="84" xfId="0" applyFont="1" applyFill="1" applyBorder="1" applyAlignment="1" applyProtection="1">
      <alignment horizontal="left" vertical="center"/>
      <protection hidden="1"/>
    </xf>
    <xf numFmtId="0" fontId="12" fillId="6" borderId="4" xfId="0" applyFont="1" applyFill="1" applyBorder="1" applyAlignment="1" applyProtection="1">
      <alignment horizontal="left" vertical="center"/>
      <protection hidden="1"/>
    </xf>
    <xf numFmtId="0" fontId="12" fillId="6" borderId="85" xfId="0" applyFont="1" applyFill="1" applyBorder="1" applyAlignment="1" applyProtection="1">
      <alignment horizontal="left" vertical="center"/>
      <protection hidden="1"/>
    </xf>
    <xf numFmtId="0" fontId="10" fillId="0" borderId="0" xfId="0" applyFont="1" applyFill="1" applyBorder="1" applyAlignment="1" applyProtection="1">
      <alignment horizontal="center" vertical="top" wrapText="1"/>
      <protection hidden="1"/>
    </xf>
    <xf numFmtId="0" fontId="6" fillId="0" borderId="0" xfId="0" applyFont="1" applyFill="1" applyBorder="1" applyAlignment="1" applyProtection="1">
      <alignment vertical="top" wrapText="1"/>
      <protection hidden="1"/>
    </xf>
    <xf numFmtId="0" fontId="12" fillId="2" borderId="79" xfId="0" applyFont="1" applyFill="1" applyBorder="1" applyAlignment="1" applyProtection="1">
      <alignment horizontal="center" vertical="center" wrapText="1"/>
      <protection hidden="1"/>
    </xf>
    <xf numFmtId="0" fontId="12" fillId="2" borderId="81" xfId="0" applyFont="1" applyFill="1" applyBorder="1" applyAlignment="1" applyProtection="1">
      <alignment horizontal="center" vertical="center" wrapText="1"/>
      <protection hidden="1"/>
    </xf>
    <xf numFmtId="176" fontId="12" fillId="9" borderId="29" xfId="0" applyNumberFormat="1" applyFont="1" applyFill="1" applyBorder="1" applyAlignment="1" applyProtection="1">
      <alignment horizontal="center" vertical="center"/>
      <protection hidden="1"/>
    </xf>
    <xf numFmtId="176" fontId="12" fillId="9" borderId="30" xfId="0" applyNumberFormat="1" applyFont="1" applyFill="1" applyBorder="1" applyAlignment="1" applyProtection="1">
      <alignment horizontal="center" vertical="center"/>
      <protection hidden="1"/>
    </xf>
    <xf numFmtId="176" fontId="12" fillId="0" borderId="82" xfId="0" applyNumberFormat="1" applyFont="1" applyBorder="1" applyAlignment="1" applyProtection="1">
      <alignment horizontal="center" vertical="center"/>
      <protection hidden="1"/>
    </xf>
    <xf numFmtId="176" fontId="12" fillId="0" borderId="83" xfId="0" applyNumberFormat="1" applyFont="1" applyBorder="1" applyAlignment="1" applyProtection="1">
      <alignment horizontal="center" vertical="center"/>
      <protection hidden="1"/>
    </xf>
    <xf numFmtId="0" fontId="6" fillId="0" borderId="0" xfId="0" applyFont="1" applyFill="1" applyBorder="1" applyAlignment="1" applyProtection="1">
      <alignment horizontal="center" vertical="top" wrapText="1"/>
      <protection hidden="1"/>
    </xf>
    <xf numFmtId="0" fontId="11" fillId="7" borderId="26" xfId="0" applyFont="1" applyFill="1" applyBorder="1" applyAlignment="1" applyProtection="1">
      <alignment horizontal="center" vertical="center"/>
      <protection hidden="1"/>
    </xf>
    <xf numFmtId="0" fontId="11" fillId="7" borderId="8" xfId="0" applyFont="1" applyFill="1" applyBorder="1" applyAlignment="1" applyProtection="1">
      <alignment horizontal="center" vertical="center"/>
      <protection hidden="1"/>
    </xf>
    <xf numFmtId="0" fontId="14" fillId="7" borderId="71" xfId="0" applyFont="1" applyFill="1" applyBorder="1" applyAlignment="1" applyProtection="1">
      <alignment horizontal="center" vertical="center"/>
      <protection locked="0"/>
    </xf>
    <xf numFmtId="0" fontId="14" fillId="7" borderId="72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11" borderId="15" xfId="0" applyFont="1" applyFill="1" applyBorder="1" applyAlignment="1" applyProtection="1">
      <alignment horizontal="center" vertical="center"/>
      <protection locked="0"/>
    </xf>
    <xf numFmtId="0" fontId="8" fillId="11" borderId="16" xfId="0" applyFont="1" applyFill="1" applyBorder="1" applyAlignment="1" applyProtection="1">
      <alignment horizontal="center" vertical="center"/>
      <protection locked="0"/>
    </xf>
    <xf numFmtId="0" fontId="8" fillId="11" borderId="17" xfId="0" applyFont="1" applyFill="1" applyBorder="1" applyAlignment="1" applyProtection="1">
      <alignment horizontal="center" vertical="center"/>
      <protection locked="0"/>
    </xf>
    <xf numFmtId="0" fontId="11" fillId="7" borderId="18" xfId="0" applyFont="1" applyFill="1" applyBorder="1" applyAlignment="1" applyProtection="1">
      <alignment horizontal="center" vertical="center"/>
      <protection locked="0"/>
    </xf>
    <xf numFmtId="0" fontId="11" fillId="7" borderId="19" xfId="0" applyFont="1" applyFill="1" applyBorder="1" applyAlignment="1" applyProtection="1">
      <alignment horizontal="center" vertical="center"/>
      <protection locked="0"/>
    </xf>
    <xf numFmtId="0" fontId="11" fillId="7" borderId="20" xfId="0" applyFont="1" applyFill="1" applyBorder="1" applyAlignment="1" applyProtection="1">
      <alignment horizontal="center" vertical="center"/>
      <protection locked="0"/>
    </xf>
    <xf numFmtId="0" fontId="11" fillId="7" borderId="11" xfId="0" applyFont="1" applyFill="1" applyBorder="1" applyAlignment="1" applyProtection="1">
      <alignment horizontal="center" vertical="center"/>
      <protection locked="0"/>
    </xf>
    <xf numFmtId="0" fontId="8" fillId="10" borderId="21" xfId="0" applyFont="1" applyFill="1" applyBorder="1" applyAlignment="1" applyProtection="1">
      <alignment horizontal="center" vertical="center"/>
      <protection locked="0"/>
    </xf>
    <xf numFmtId="0" fontId="8" fillId="10" borderId="10" xfId="0" applyFont="1" applyFill="1" applyBorder="1" applyAlignment="1" applyProtection="1">
      <alignment horizontal="center" vertical="center"/>
      <protection locked="0"/>
    </xf>
    <xf numFmtId="0" fontId="8" fillId="10" borderId="22" xfId="0" applyFont="1" applyFill="1" applyBorder="1" applyAlignment="1" applyProtection="1">
      <alignment horizontal="center" vertical="center"/>
      <protection locked="0"/>
    </xf>
    <xf numFmtId="0" fontId="8" fillId="10" borderId="23" xfId="0" applyFont="1" applyFill="1" applyBorder="1" applyAlignment="1" applyProtection="1">
      <alignment horizontal="center" vertical="center"/>
      <protection locked="0"/>
    </xf>
    <xf numFmtId="0" fontId="11" fillId="7" borderId="24" xfId="0" applyFont="1" applyFill="1" applyBorder="1" applyAlignment="1" applyProtection="1">
      <alignment horizontal="center" vertical="center"/>
      <protection locked="0"/>
    </xf>
    <xf numFmtId="0" fontId="11" fillId="7" borderId="25" xfId="0" applyFont="1" applyFill="1" applyBorder="1" applyAlignment="1" applyProtection="1">
      <alignment horizontal="center" vertical="center"/>
      <protection locked="0"/>
    </xf>
    <xf numFmtId="0" fontId="15" fillId="0" borderId="24" xfId="0" applyFont="1" applyBorder="1" applyAlignment="1">
      <alignment vertical="top" wrapText="1"/>
    </xf>
    <xf numFmtId="0" fontId="15" fillId="0" borderId="98" xfId="0" applyFont="1" applyBorder="1" applyAlignment="1">
      <alignment vertical="top" wrapText="1"/>
    </xf>
    <xf numFmtId="0" fontId="15" fillId="0" borderId="99" xfId="0" applyFont="1" applyBorder="1" applyAlignment="1">
      <alignment vertical="top" wrapText="1"/>
    </xf>
    <xf numFmtId="0" fontId="15" fillId="0" borderId="0" xfId="0" applyFont="1">
      <alignment vertical="center"/>
    </xf>
    <xf numFmtId="0" fontId="15" fillId="0" borderId="100" xfId="0" applyFont="1" applyBorder="1" applyAlignment="1">
      <alignment vertical="top" wrapText="1"/>
    </xf>
    <xf numFmtId="0" fontId="15" fillId="0" borderId="0" xfId="0" applyFont="1" applyBorder="1" applyAlignment="1">
      <alignment vertical="top" wrapText="1"/>
    </xf>
    <xf numFmtId="0" fontId="15" fillId="0" borderId="101" xfId="0" applyFont="1" applyBorder="1" applyAlignment="1">
      <alignment vertical="top" wrapText="1"/>
    </xf>
    <xf numFmtId="0" fontId="15" fillId="0" borderId="15" xfId="0" applyFont="1" applyBorder="1" applyAlignment="1">
      <alignment vertical="top" wrapText="1"/>
    </xf>
    <xf numFmtId="0" fontId="15" fillId="0" borderId="102" xfId="0" applyFont="1" applyBorder="1" applyAlignment="1">
      <alignment vertical="top" wrapText="1"/>
    </xf>
    <xf numFmtId="0" fontId="15" fillId="0" borderId="103" xfId="0" applyFont="1" applyBorder="1" applyAlignment="1">
      <alignment vertical="top" wrapText="1"/>
    </xf>
    <xf numFmtId="0" fontId="15" fillId="0" borderId="0" xfId="0" applyFont="1" applyBorder="1" applyAlignment="1" applyProtection="1">
      <alignment vertical="center" wrapText="1"/>
      <protection hidden="1"/>
    </xf>
    <xf numFmtId="0" fontId="17" fillId="0" borderId="0" xfId="0" applyFont="1" applyBorder="1" applyProtection="1">
      <alignment vertical="center"/>
      <protection hidden="1"/>
    </xf>
    <xf numFmtId="0" fontId="15" fillId="0" borderId="0" xfId="0" applyFont="1" applyProtection="1">
      <alignment vertical="center"/>
      <protection hidden="1"/>
    </xf>
    <xf numFmtId="0" fontId="15" fillId="0" borderId="0" xfId="0" applyFont="1" applyBorder="1" applyProtection="1">
      <alignment vertical="center"/>
      <protection hidden="1"/>
    </xf>
    <xf numFmtId="0" fontId="18" fillId="0" borderId="0" xfId="0" applyFont="1" applyBorder="1" applyAlignment="1" applyProtection="1">
      <alignment horizontal="center" vertical="center"/>
      <protection hidden="1"/>
    </xf>
    <xf numFmtId="0" fontId="19" fillId="0" borderId="0" xfId="0" applyFont="1" applyBorder="1" applyAlignment="1" applyProtection="1">
      <alignment horizontal="center" vertical="center"/>
      <protection hidden="1"/>
    </xf>
    <xf numFmtId="0" fontId="20" fillId="0" borderId="0" xfId="0" applyFont="1" applyBorder="1" applyAlignment="1" applyProtection="1">
      <alignment horizontal="center" vertical="center" wrapText="1"/>
      <protection hidden="1"/>
    </xf>
    <xf numFmtId="0" fontId="21" fillId="0" borderId="0" xfId="0" applyFont="1" applyBorder="1" applyAlignment="1" applyProtection="1">
      <alignment horizontal="center" vertical="center" wrapText="1"/>
      <protection hidden="1"/>
    </xf>
    <xf numFmtId="0" fontId="22" fillId="9" borderId="90" xfId="0" applyFont="1" applyFill="1" applyBorder="1" applyAlignment="1" applyProtection="1">
      <alignment horizontal="center" vertical="center" wrapText="1"/>
      <protection hidden="1"/>
    </xf>
    <xf numFmtId="0" fontId="22" fillId="5" borderId="91" xfId="0" applyFont="1" applyFill="1" applyBorder="1" applyAlignment="1" applyProtection="1">
      <alignment horizontal="center" vertical="center" wrapText="1"/>
      <protection hidden="1"/>
    </xf>
    <xf numFmtId="0" fontId="23" fillId="9" borderId="91" xfId="0" applyFont="1" applyFill="1" applyBorder="1" applyAlignment="1" applyProtection="1">
      <alignment horizontal="center" vertical="center" wrapText="1"/>
      <protection hidden="1"/>
    </xf>
    <xf numFmtId="0" fontId="22" fillId="5" borderId="91" xfId="0" applyFont="1" applyFill="1" applyBorder="1" applyAlignment="1" applyProtection="1">
      <alignment horizontal="center" vertical="center" wrapText="1"/>
      <protection hidden="1"/>
    </xf>
    <xf numFmtId="0" fontId="22" fillId="5" borderId="91" xfId="0" applyFont="1" applyFill="1" applyBorder="1" applyProtection="1">
      <alignment vertical="center"/>
      <protection hidden="1"/>
    </xf>
    <xf numFmtId="0" fontId="22" fillId="9" borderId="91" xfId="0" applyFont="1" applyFill="1" applyBorder="1" applyAlignment="1" applyProtection="1">
      <alignment horizontal="center" vertical="center" wrapText="1"/>
      <protection hidden="1"/>
    </xf>
    <xf numFmtId="0" fontId="22" fillId="0" borderId="91" xfId="0" applyFont="1" applyBorder="1" applyProtection="1">
      <alignment vertical="center"/>
      <protection hidden="1"/>
    </xf>
    <xf numFmtId="0" fontId="22" fillId="5" borderId="92" xfId="0" applyFont="1" applyFill="1" applyBorder="1" applyAlignment="1" applyProtection="1">
      <alignment horizontal="center" vertical="center" wrapText="1"/>
      <protection hidden="1"/>
    </xf>
    <xf numFmtId="0" fontId="22" fillId="5" borderId="93" xfId="0" applyFont="1" applyFill="1" applyBorder="1" applyAlignment="1" applyProtection="1">
      <alignment horizontal="center" vertical="center" wrapText="1"/>
      <protection hidden="1"/>
    </xf>
    <xf numFmtId="0" fontId="22" fillId="5" borderId="94" xfId="0" applyFont="1" applyFill="1" applyBorder="1" applyAlignment="1" applyProtection="1">
      <alignment horizontal="center" vertical="center" wrapText="1"/>
      <protection hidden="1"/>
    </xf>
    <xf numFmtId="0" fontId="24" fillId="0" borderId="0" xfId="0" applyFont="1" applyBorder="1" applyProtection="1">
      <alignment vertical="center"/>
      <protection hidden="1"/>
    </xf>
    <xf numFmtId="0" fontId="25" fillId="9" borderId="61" xfId="0" applyFont="1" applyFill="1" applyBorder="1" applyAlignment="1" applyProtection="1">
      <alignment horizontal="center" vertical="center" wrapText="1"/>
      <protection hidden="1"/>
    </xf>
    <xf numFmtId="0" fontId="25" fillId="9" borderId="62" xfId="0" applyFont="1" applyFill="1" applyBorder="1" applyAlignment="1" applyProtection="1">
      <alignment horizontal="center" vertical="center" wrapText="1"/>
      <protection hidden="1"/>
    </xf>
    <xf numFmtId="0" fontId="25" fillId="9" borderId="63" xfId="0" applyFont="1" applyFill="1" applyBorder="1" applyAlignment="1" applyProtection="1">
      <alignment horizontal="center" vertical="center" wrapText="1"/>
      <protection hidden="1"/>
    </xf>
    <xf numFmtId="0" fontId="22" fillId="9" borderId="44" xfId="0" applyFont="1" applyFill="1" applyBorder="1" applyAlignment="1" applyProtection="1">
      <alignment horizontal="center" vertical="top" wrapText="1"/>
      <protection hidden="1"/>
    </xf>
    <xf numFmtId="0" fontId="25" fillId="9" borderId="44" xfId="0" applyFont="1" applyFill="1" applyBorder="1" applyAlignment="1" applyProtection="1">
      <alignment horizontal="center" vertical="top" wrapText="1"/>
      <protection hidden="1"/>
    </xf>
    <xf numFmtId="0" fontId="25" fillId="9" borderId="46" xfId="0" applyFont="1" applyFill="1" applyBorder="1" applyAlignment="1" applyProtection="1">
      <alignment horizontal="center" vertical="top" wrapText="1"/>
      <protection hidden="1"/>
    </xf>
    <xf numFmtId="0" fontId="25" fillId="9" borderId="64" xfId="0" applyFont="1" applyFill="1" applyBorder="1" applyAlignment="1" applyProtection="1">
      <alignment horizontal="center" vertical="center" wrapText="1"/>
      <protection hidden="1"/>
    </xf>
    <xf numFmtId="0" fontId="25" fillId="9" borderId="42" xfId="0" applyFont="1" applyFill="1" applyBorder="1" applyAlignment="1" applyProtection="1">
      <alignment horizontal="center" vertical="center" wrapText="1"/>
      <protection hidden="1"/>
    </xf>
    <xf numFmtId="0" fontId="25" fillId="9" borderId="43" xfId="0" applyFont="1" applyFill="1" applyBorder="1" applyAlignment="1" applyProtection="1">
      <alignment horizontal="center" vertical="center" wrapText="1"/>
      <protection hidden="1"/>
    </xf>
    <xf numFmtId="0" fontId="22" fillId="9" borderId="38" xfId="0" applyFont="1" applyFill="1" applyBorder="1" applyAlignment="1" applyProtection="1">
      <alignment horizontal="center" vertical="top"/>
      <protection hidden="1"/>
    </xf>
    <xf numFmtId="0" fontId="25" fillId="9" borderId="38" xfId="0" applyFont="1" applyFill="1" applyBorder="1" applyAlignment="1" applyProtection="1">
      <alignment horizontal="center" vertical="top" wrapText="1"/>
      <protection hidden="1"/>
    </xf>
    <xf numFmtId="0" fontId="25" fillId="9" borderId="39" xfId="0" applyFont="1" applyFill="1" applyBorder="1" applyAlignment="1" applyProtection="1">
      <alignment horizontal="center" vertical="top" wrapText="1"/>
      <protection hidden="1"/>
    </xf>
    <xf numFmtId="0" fontId="25" fillId="9" borderId="65" xfId="0" applyFont="1" applyFill="1" applyBorder="1" applyAlignment="1" applyProtection="1">
      <alignment horizontal="center" vertical="center" wrapText="1"/>
      <protection hidden="1"/>
    </xf>
    <xf numFmtId="0" fontId="25" fillId="9" borderId="66" xfId="0" applyFont="1" applyFill="1" applyBorder="1" applyAlignment="1" applyProtection="1">
      <alignment horizontal="center" vertical="center" wrapText="1"/>
      <protection hidden="1"/>
    </xf>
    <xf numFmtId="0" fontId="25" fillId="9" borderId="67" xfId="0" applyFont="1" applyFill="1" applyBorder="1" applyAlignment="1" applyProtection="1">
      <alignment horizontal="center" vertical="center" wrapText="1"/>
      <protection hidden="1"/>
    </xf>
    <xf numFmtId="0" fontId="22" fillId="9" borderId="45" xfId="0" applyFont="1" applyFill="1" applyBorder="1" applyAlignment="1" applyProtection="1">
      <alignment horizontal="center" vertical="top"/>
      <protection hidden="1"/>
    </xf>
    <xf numFmtId="0" fontId="25" fillId="9" borderId="45" xfId="0" applyFont="1" applyFill="1" applyBorder="1" applyAlignment="1" applyProtection="1">
      <alignment horizontal="center" vertical="top" wrapText="1"/>
      <protection hidden="1"/>
    </xf>
    <xf numFmtId="0" fontId="25" fillId="9" borderId="47" xfId="0" applyFont="1" applyFill="1" applyBorder="1" applyAlignment="1" applyProtection="1">
      <alignment horizontal="center" vertical="top" wrapText="1"/>
      <protection hidden="1"/>
    </xf>
    <xf numFmtId="0" fontId="25" fillId="9" borderId="68" xfId="0" applyFont="1" applyFill="1" applyBorder="1" applyAlignment="1" applyProtection="1">
      <alignment horizontal="left" vertical="center" wrapText="1"/>
      <protection hidden="1"/>
    </xf>
    <xf numFmtId="0" fontId="25" fillId="9" borderId="69" xfId="0" applyFont="1" applyFill="1" applyBorder="1" applyAlignment="1" applyProtection="1">
      <alignment horizontal="left" vertical="center" wrapText="1"/>
      <protection hidden="1"/>
    </xf>
    <xf numFmtId="0" fontId="25" fillId="9" borderId="70" xfId="0" applyFont="1" applyFill="1" applyBorder="1" applyAlignment="1" applyProtection="1">
      <alignment horizontal="left" vertical="center" wrapText="1"/>
      <protection hidden="1"/>
    </xf>
    <xf numFmtId="0" fontId="25" fillId="0" borderId="37" xfId="0" applyFont="1" applyFill="1" applyBorder="1" applyAlignment="1" applyProtection="1">
      <alignment horizontal="center" vertical="center" wrapText="1"/>
      <protection hidden="1"/>
    </xf>
    <xf numFmtId="0" fontId="25" fillId="0" borderId="41" xfId="0" applyFont="1" applyFill="1" applyBorder="1" applyAlignment="1" applyProtection="1">
      <alignment vertical="center" wrapText="1"/>
      <protection hidden="1"/>
    </xf>
    <xf numFmtId="0" fontId="25" fillId="0" borderId="42" xfId="0" applyFont="1" applyFill="1" applyBorder="1" applyAlignment="1" applyProtection="1">
      <alignment vertical="center" wrapText="1"/>
      <protection hidden="1"/>
    </xf>
    <xf numFmtId="0" fontId="25" fillId="0" borderId="43" xfId="0" applyFont="1" applyFill="1" applyBorder="1" applyAlignment="1" applyProtection="1">
      <alignment vertical="center" wrapText="1"/>
      <protection hidden="1"/>
    </xf>
    <xf numFmtId="0" fontId="25" fillId="0" borderId="38" xfId="0" applyFont="1" applyBorder="1" applyAlignment="1" applyProtection="1">
      <alignment horizontal="center" vertical="center" wrapText="1"/>
      <protection hidden="1"/>
    </xf>
    <xf numFmtId="176" fontId="25" fillId="0" borderId="39" xfId="0" applyNumberFormat="1" applyFont="1" applyBorder="1" applyAlignment="1" applyProtection="1">
      <alignment horizontal="center" vertical="center" wrapText="1"/>
      <protection hidden="1"/>
    </xf>
    <xf numFmtId="0" fontId="25" fillId="9" borderId="68" xfId="0" applyFont="1" applyFill="1" applyBorder="1" applyAlignment="1" applyProtection="1">
      <alignment vertical="center"/>
      <protection hidden="1"/>
    </xf>
    <xf numFmtId="0" fontId="25" fillId="9" borderId="69" xfId="0" applyFont="1" applyFill="1" applyBorder="1" applyAlignment="1" applyProtection="1">
      <alignment vertical="center"/>
      <protection hidden="1"/>
    </xf>
    <xf numFmtId="0" fontId="25" fillId="9" borderId="70" xfId="0" applyFont="1" applyFill="1" applyBorder="1" applyAlignment="1" applyProtection="1">
      <alignment vertical="center"/>
      <protection hidden="1"/>
    </xf>
    <xf numFmtId="0" fontId="15" fillId="0" borderId="0" xfId="0" applyFont="1" applyAlignment="1">
      <alignment horizontal="left" vertical="center"/>
    </xf>
    <xf numFmtId="0" fontId="25" fillId="0" borderId="60" xfId="0" applyFont="1" applyFill="1" applyBorder="1" applyAlignment="1" applyProtection="1">
      <alignment horizontal="left" vertical="center" wrapText="1"/>
      <protection hidden="1"/>
    </xf>
    <xf numFmtId="0" fontId="25" fillId="0" borderId="86" xfId="0" applyFont="1" applyFill="1" applyBorder="1" applyAlignment="1" applyProtection="1">
      <alignment horizontal="center" vertical="center" wrapText="1"/>
      <protection hidden="1"/>
    </xf>
    <xf numFmtId="0" fontId="25" fillId="0" borderId="87" xfId="0" applyFont="1" applyFill="1" applyBorder="1" applyAlignment="1" applyProtection="1">
      <alignment horizontal="left" vertical="center" wrapText="1"/>
      <protection hidden="1"/>
    </xf>
    <xf numFmtId="0" fontId="25" fillId="0" borderId="88" xfId="0" applyFont="1" applyBorder="1" applyAlignment="1" applyProtection="1">
      <alignment horizontal="center" vertical="center" wrapText="1"/>
      <protection hidden="1"/>
    </xf>
    <xf numFmtId="176" fontId="25" fillId="0" borderId="89" xfId="0" applyNumberFormat="1" applyFont="1" applyBorder="1" applyAlignment="1" applyProtection="1">
      <alignment horizontal="center" vertical="center" wrapText="1"/>
      <protection hidden="1"/>
    </xf>
    <xf numFmtId="0" fontId="17" fillId="0" borderId="48" xfId="0" applyFont="1" applyBorder="1" applyAlignment="1" applyProtection="1">
      <alignment horizontal="center" vertical="center" wrapText="1"/>
      <protection hidden="1"/>
    </xf>
    <xf numFmtId="0" fontId="17" fillId="0" borderId="49" xfId="0" applyFont="1" applyBorder="1" applyAlignment="1" applyProtection="1">
      <alignment horizontal="center" vertical="center" wrapText="1"/>
      <protection hidden="1"/>
    </xf>
    <xf numFmtId="0" fontId="26" fillId="0" borderId="54" xfId="0" applyFont="1" applyBorder="1" applyAlignment="1" applyProtection="1">
      <alignment horizontal="left" vertical="top"/>
      <protection hidden="1"/>
    </xf>
    <xf numFmtId="0" fontId="17" fillId="0" borderId="0" xfId="0" applyFont="1" applyBorder="1" applyAlignment="1" applyProtection="1">
      <alignment horizontal="left" vertical="top"/>
      <protection hidden="1"/>
    </xf>
    <xf numFmtId="0" fontId="17" fillId="0" borderId="55" xfId="0" applyFont="1" applyBorder="1" applyAlignment="1" applyProtection="1">
      <alignment horizontal="left" vertical="top"/>
      <protection hidden="1"/>
    </xf>
    <xf numFmtId="0" fontId="17" fillId="0" borderId="50" xfId="0" applyFont="1" applyBorder="1" applyAlignment="1" applyProtection="1">
      <alignment horizontal="center" vertical="center" wrapText="1"/>
      <protection hidden="1"/>
    </xf>
    <xf numFmtId="0" fontId="17" fillId="0" borderId="51" xfId="0" applyFont="1" applyBorder="1" applyAlignment="1" applyProtection="1">
      <alignment horizontal="center" vertical="center" wrapText="1"/>
      <protection hidden="1"/>
    </xf>
    <xf numFmtId="176" fontId="17" fillId="0" borderId="56" xfId="0" applyNumberFormat="1" applyFont="1" applyBorder="1" applyAlignment="1" applyProtection="1">
      <alignment horizontal="left" vertical="top" wrapText="1"/>
      <protection hidden="1"/>
    </xf>
    <xf numFmtId="176" fontId="17" fillId="0" borderId="33" xfId="0" applyNumberFormat="1" applyFont="1" applyBorder="1" applyAlignment="1" applyProtection="1">
      <alignment horizontal="left" vertical="top" wrapText="1"/>
      <protection hidden="1"/>
    </xf>
    <xf numFmtId="0" fontId="17" fillId="0" borderId="33" xfId="0" applyFont="1" applyBorder="1" applyAlignment="1" applyProtection="1">
      <alignment vertical="top" wrapText="1"/>
      <protection hidden="1"/>
    </xf>
    <xf numFmtId="0" fontId="17" fillId="0" borderId="34" xfId="0" applyFont="1" applyBorder="1" applyAlignment="1" applyProtection="1">
      <alignment vertical="top" wrapText="1"/>
      <protection hidden="1"/>
    </xf>
    <xf numFmtId="0" fontId="26" fillId="0" borderId="57" xfId="0" applyFont="1" applyBorder="1" applyAlignment="1" applyProtection="1">
      <alignment horizontal="left" vertical="top" wrapText="1"/>
      <protection hidden="1"/>
    </xf>
    <xf numFmtId="0" fontId="17" fillId="0" borderId="58" xfId="0" applyFont="1" applyBorder="1" applyAlignment="1" applyProtection="1">
      <alignment horizontal="left" vertical="top" wrapText="1"/>
      <protection hidden="1"/>
    </xf>
    <xf numFmtId="0" fontId="17" fillId="0" borderId="59" xfId="0" applyFont="1" applyBorder="1" applyAlignment="1" applyProtection="1">
      <alignment horizontal="left" vertical="top" wrapText="1"/>
      <protection hidden="1"/>
    </xf>
    <xf numFmtId="0" fontId="17" fillId="0" borderId="52" xfId="0" applyFont="1" applyBorder="1" applyAlignment="1" applyProtection="1">
      <alignment horizontal="center" vertical="center" wrapText="1"/>
      <protection hidden="1"/>
    </xf>
    <xf numFmtId="0" fontId="17" fillId="0" borderId="53" xfId="0" applyFont="1" applyBorder="1" applyAlignment="1" applyProtection="1">
      <alignment horizontal="center" vertical="center" wrapText="1"/>
      <protection hidden="1"/>
    </xf>
    <xf numFmtId="176" fontId="17" fillId="0" borderId="40" xfId="0" applyNumberFormat="1" applyFont="1" applyBorder="1" applyAlignment="1" applyProtection="1">
      <alignment horizontal="left" vertical="top" wrapText="1"/>
      <protection hidden="1"/>
    </xf>
    <xf numFmtId="176" fontId="17" fillId="0" borderId="35" xfId="0" applyNumberFormat="1" applyFont="1" applyBorder="1" applyAlignment="1" applyProtection="1">
      <alignment horizontal="left" vertical="top" wrapText="1"/>
      <protection hidden="1"/>
    </xf>
    <xf numFmtId="0" fontId="17" fillId="0" borderId="35" xfId="0" applyFont="1" applyBorder="1" applyAlignment="1" applyProtection="1">
      <alignment vertical="top" wrapText="1"/>
      <protection hidden="1"/>
    </xf>
    <xf numFmtId="0" fontId="17" fillId="0" borderId="36" xfId="0" applyFont="1" applyBorder="1" applyAlignment="1" applyProtection="1">
      <alignment vertical="top" wrapText="1"/>
      <protection hidden="1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tabSelected="1" workbookViewId="0">
      <selection sqref="A1:M6"/>
    </sheetView>
  </sheetViews>
  <sheetFormatPr defaultRowHeight="15.6"/>
  <cols>
    <col min="1" max="16384" width="8.88671875" style="90"/>
  </cols>
  <sheetData>
    <row r="1" spans="1:13" ht="16.5" customHeight="1">
      <c r="A1" s="87" t="s">
        <v>76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9"/>
    </row>
    <row r="2" spans="1:13" ht="16.5" customHeight="1">
      <c r="A2" s="91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3"/>
    </row>
    <row r="3" spans="1:13" ht="16.5" customHeight="1">
      <c r="A3" s="91"/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3"/>
    </row>
    <row r="4" spans="1:13" ht="16.5" customHeight="1">
      <c r="A4" s="91"/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3"/>
    </row>
    <row r="5" spans="1:13" ht="16.5" customHeight="1">
      <c r="A5" s="91"/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  <c r="M5" s="93"/>
    </row>
    <row r="6" spans="1:13" ht="16.5" customHeight="1" thickBot="1">
      <c r="A6" s="94"/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6"/>
    </row>
  </sheetData>
  <mergeCells count="1">
    <mergeCell ref="A1:M6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96"/>
  <sheetViews>
    <sheetView zoomScale="70" zoomScaleNormal="70" workbookViewId="0">
      <pane ySplit="2" topLeftCell="A3" activePane="bottomLeft" state="frozen"/>
      <selection pane="bottomLeft" activeCell="O7" sqref="O7"/>
    </sheetView>
  </sheetViews>
  <sheetFormatPr defaultColWidth="9" defaultRowHeight="19.8"/>
  <cols>
    <col min="1" max="1" width="10" style="5" customWidth="1"/>
    <col min="2" max="4" width="9" style="5"/>
    <col min="5" max="5" width="9" style="12"/>
    <col min="6" max="14" width="8.109375" style="17" bestFit="1" customWidth="1"/>
    <col min="15" max="15" width="9.33203125" style="17" bestFit="1" customWidth="1"/>
    <col min="16" max="16" width="12.21875" style="5" customWidth="1"/>
    <col min="17" max="17" width="15.44140625" style="12" customWidth="1"/>
    <col min="18" max="18" width="16.88671875" style="12" customWidth="1"/>
    <col min="19" max="19" width="15" style="12" bestFit="1" customWidth="1"/>
    <col min="20" max="21" width="12.6640625" style="12" bestFit="1" customWidth="1"/>
    <col min="22" max="22" width="15" style="12" customWidth="1"/>
    <col min="23" max="23" width="10.109375" style="12" customWidth="1"/>
    <col min="24" max="24" width="10.77734375" style="12" customWidth="1"/>
    <col min="25" max="25" width="10.6640625" style="12" customWidth="1"/>
    <col min="26" max="16384" width="9" style="5"/>
  </cols>
  <sheetData>
    <row r="1" spans="1:26">
      <c r="A1" s="85" t="s">
        <v>10</v>
      </c>
      <c r="B1" s="78"/>
      <c r="C1" s="77" t="s">
        <v>23</v>
      </c>
      <c r="D1" s="78"/>
      <c r="E1" s="68" t="s">
        <v>22</v>
      </c>
      <c r="F1" s="70" t="s">
        <v>24</v>
      </c>
      <c r="G1" s="71"/>
      <c r="H1" s="71"/>
      <c r="I1" s="71"/>
      <c r="J1" s="71"/>
      <c r="K1" s="71"/>
      <c r="L1" s="71"/>
      <c r="M1" s="70" t="s">
        <v>25</v>
      </c>
      <c r="N1" s="71"/>
      <c r="O1" s="71"/>
    </row>
    <row r="2" spans="1:26" ht="20.399999999999999" thickBot="1">
      <c r="A2" s="86"/>
      <c r="B2" s="80"/>
      <c r="C2" s="79"/>
      <c r="D2" s="80"/>
      <c r="E2" s="69"/>
      <c r="F2" s="6" t="s">
        <v>9</v>
      </c>
      <c r="G2" s="6" t="s">
        <v>0</v>
      </c>
      <c r="H2" s="6" t="s">
        <v>1</v>
      </c>
      <c r="I2" s="6" t="s">
        <v>2</v>
      </c>
      <c r="J2" s="6" t="s">
        <v>3</v>
      </c>
      <c r="K2" s="6" t="s">
        <v>4</v>
      </c>
      <c r="L2" s="6" t="s">
        <v>5</v>
      </c>
      <c r="M2" s="6" t="s">
        <v>6</v>
      </c>
      <c r="N2" s="6" t="s">
        <v>7</v>
      </c>
      <c r="O2" s="6" t="s">
        <v>8</v>
      </c>
      <c r="P2" s="7"/>
    </row>
    <row r="3" spans="1:26" ht="21" thickTop="1" thickBot="1">
      <c r="A3" s="83" t="s">
        <v>26</v>
      </c>
      <c r="B3" s="84"/>
      <c r="C3" s="81" t="s">
        <v>27</v>
      </c>
      <c r="D3" s="82"/>
      <c r="E3" s="21">
        <v>1</v>
      </c>
      <c r="F3" s="20">
        <v>5</v>
      </c>
      <c r="G3" s="20">
        <v>4</v>
      </c>
      <c r="H3" s="20">
        <v>5</v>
      </c>
      <c r="I3" s="20">
        <v>4</v>
      </c>
      <c r="J3" s="20">
        <v>5</v>
      </c>
      <c r="K3" s="20">
        <v>4</v>
      </c>
      <c r="L3" s="20">
        <v>5</v>
      </c>
      <c r="M3" s="20">
        <v>4</v>
      </c>
      <c r="N3" s="20">
        <v>5</v>
      </c>
      <c r="O3" s="20">
        <v>4</v>
      </c>
      <c r="P3" s="7"/>
      <c r="Q3" s="46" t="s">
        <v>43</v>
      </c>
      <c r="R3" s="47"/>
      <c r="S3" s="47"/>
      <c r="T3" s="47"/>
      <c r="U3" s="47"/>
      <c r="V3" s="47"/>
      <c r="W3" s="47"/>
      <c r="X3" s="47"/>
      <c r="Y3" s="52"/>
    </row>
    <row r="4" spans="1:26" ht="21" thickTop="1" thickBot="1">
      <c r="A4" s="74"/>
      <c r="B4" s="75"/>
      <c r="C4" s="76"/>
      <c r="D4" s="75"/>
      <c r="E4" s="22">
        <v>1</v>
      </c>
      <c r="F4" s="19"/>
      <c r="G4" s="19"/>
      <c r="H4" s="19"/>
      <c r="I4" s="19"/>
      <c r="J4" s="19"/>
      <c r="K4" s="19"/>
      <c r="L4" s="19"/>
      <c r="M4" s="19"/>
      <c r="N4" s="19"/>
      <c r="O4" s="19"/>
      <c r="Q4" s="51" t="s">
        <v>62</v>
      </c>
      <c r="R4" s="49">
        <v>1</v>
      </c>
      <c r="S4" s="49">
        <v>2</v>
      </c>
      <c r="T4" s="49">
        <v>3</v>
      </c>
      <c r="U4" s="49">
        <v>4</v>
      </c>
      <c r="V4" s="49">
        <v>5</v>
      </c>
      <c r="W4" s="49">
        <v>6</v>
      </c>
      <c r="X4" s="49">
        <v>7</v>
      </c>
      <c r="Y4" s="50"/>
    </row>
    <row r="5" spans="1:26">
      <c r="E5" s="23">
        <v>2</v>
      </c>
      <c r="F5" s="8"/>
      <c r="G5" s="8"/>
      <c r="H5" s="8"/>
      <c r="I5" s="8"/>
      <c r="J5" s="8"/>
      <c r="K5" s="8"/>
      <c r="L5" s="8"/>
      <c r="M5" s="8"/>
      <c r="N5" s="8"/>
      <c r="O5" s="8"/>
      <c r="Q5" s="39" t="s">
        <v>29</v>
      </c>
      <c r="R5" s="26">
        <f t="shared" ref="R5:X5" si="0">SUMPRODUCT(--ISNUMBER(FIND(",5,",","&amp;F4:F196&amp;",")))</f>
        <v>0</v>
      </c>
      <c r="S5" s="26">
        <f t="shared" si="0"/>
        <v>0</v>
      </c>
      <c r="T5" s="26">
        <f t="shared" si="0"/>
        <v>0</v>
      </c>
      <c r="U5" s="26">
        <f t="shared" si="0"/>
        <v>0</v>
      </c>
      <c r="V5" s="26">
        <f t="shared" si="0"/>
        <v>0</v>
      </c>
      <c r="W5" s="26">
        <f t="shared" si="0"/>
        <v>0</v>
      </c>
      <c r="X5" s="26">
        <f t="shared" si="0"/>
        <v>0</v>
      </c>
      <c r="Y5" s="38"/>
    </row>
    <row r="6" spans="1:26">
      <c r="E6" s="24">
        <v>3</v>
      </c>
      <c r="F6" s="8"/>
      <c r="G6" s="8"/>
      <c r="H6" s="8"/>
      <c r="I6" s="8"/>
      <c r="J6" s="8"/>
      <c r="K6" s="8"/>
      <c r="L6" s="8"/>
      <c r="M6" s="8"/>
      <c r="N6" s="8"/>
      <c r="O6" s="8"/>
      <c r="Q6" s="39" t="s">
        <v>30</v>
      </c>
      <c r="R6" s="26">
        <f t="shared" ref="R6:X6" si="1">SUMPRODUCT(--ISNUMBER(FIND(",4,",","&amp;F4:F196&amp;",")))</f>
        <v>0</v>
      </c>
      <c r="S6" s="26">
        <f t="shared" si="1"/>
        <v>0</v>
      </c>
      <c r="T6" s="26">
        <f t="shared" si="1"/>
        <v>0</v>
      </c>
      <c r="U6" s="26">
        <f t="shared" si="1"/>
        <v>0</v>
      </c>
      <c r="V6" s="26">
        <f t="shared" si="1"/>
        <v>0</v>
      </c>
      <c r="W6" s="26">
        <f t="shared" si="1"/>
        <v>0</v>
      </c>
      <c r="X6" s="26">
        <f t="shared" si="1"/>
        <v>0</v>
      </c>
      <c r="Y6" s="38"/>
    </row>
    <row r="7" spans="1:26">
      <c r="E7" s="24">
        <v>4</v>
      </c>
      <c r="F7" s="10"/>
      <c r="G7" s="10"/>
      <c r="H7" s="10"/>
      <c r="I7" s="10"/>
      <c r="J7" s="10"/>
      <c r="K7" s="10"/>
      <c r="L7" s="10"/>
      <c r="M7" s="10"/>
      <c r="N7" s="10"/>
      <c r="O7" s="10"/>
      <c r="Q7" s="37" t="s">
        <v>44</v>
      </c>
      <c r="R7" s="26">
        <f t="shared" ref="R7:X7" si="2">SUMPRODUCT(--ISNUMBER(FIND(",3,",","&amp;F4:F196&amp;",")))</f>
        <v>0</v>
      </c>
      <c r="S7" s="26">
        <f t="shared" si="2"/>
        <v>0</v>
      </c>
      <c r="T7" s="26">
        <f t="shared" si="2"/>
        <v>0</v>
      </c>
      <c r="U7" s="26">
        <f t="shared" si="2"/>
        <v>0</v>
      </c>
      <c r="V7" s="26">
        <f t="shared" si="2"/>
        <v>0</v>
      </c>
      <c r="W7" s="26">
        <f t="shared" si="2"/>
        <v>0</v>
      </c>
      <c r="X7" s="26">
        <f t="shared" si="2"/>
        <v>0</v>
      </c>
      <c r="Y7" s="38"/>
    </row>
    <row r="8" spans="1:26">
      <c r="E8" s="24">
        <v>5</v>
      </c>
      <c r="F8" s="10"/>
      <c r="G8" s="10"/>
      <c r="H8" s="10"/>
      <c r="I8" s="10"/>
      <c r="J8" s="10"/>
      <c r="K8" s="10"/>
      <c r="L8" s="10"/>
      <c r="M8" s="10"/>
      <c r="N8" s="10"/>
      <c r="O8" s="10"/>
      <c r="Q8" s="39" t="s">
        <v>31</v>
      </c>
      <c r="R8" s="26">
        <f t="shared" ref="R8:X8" si="3">SUMPRODUCT(--ISNUMBER(FIND(",2,",","&amp;F4:F196&amp;",")))</f>
        <v>0</v>
      </c>
      <c r="S8" s="26">
        <f t="shared" si="3"/>
        <v>0</v>
      </c>
      <c r="T8" s="26">
        <f t="shared" si="3"/>
        <v>0</v>
      </c>
      <c r="U8" s="26">
        <f t="shared" si="3"/>
        <v>0</v>
      </c>
      <c r="V8" s="26">
        <f t="shared" si="3"/>
        <v>0</v>
      </c>
      <c r="W8" s="26">
        <f t="shared" si="3"/>
        <v>0</v>
      </c>
      <c r="X8" s="26">
        <f t="shared" si="3"/>
        <v>0</v>
      </c>
      <c r="Y8" s="38"/>
    </row>
    <row r="9" spans="1:26">
      <c r="E9" s="24">
        <v>6</v>
      </c>
      <c r="F9" s="10"/>
      <c r="G9" s="10"/>
      <c r="H9" s="10"/>
      <c r="I9" s="10"/>
      <c r="J9" s="10"/>
      <c r="K9" s="10"/>
      <c r="L9" s="10"/>
      <c r="M9" s="10"/>
      <c r="N9" s="10"/>
      <c r="O9" s="10"/>
      <c r="Q9" s="39" t="s">
        <v>32</v>
      </c>
      <c r="R9" s="26">
        <f t="shared" ref="R9:X9" si="4">SUMPRODUCT(--ISNUMBER(FIND(",1,",","&amp;F4:F196&amp;",")))</f>
        <v>0</v>
      </c>
      <c r="S9" s="26">
        <f t="shared" si="4"/>
        <v>0</v>
      </c>
      <c r="T9" s="26">
        <f t="shared" si="4"/>
        <v>0</v>
      </c>
      <c r="U9" s="26">
        <f t="shared" si="4"/>
        <v>0</v>
      </c>
      <c r="V9" s="26">
        <f t="shared" si="4"/>
        <v>0</v>
      </c>
      <c r="W9" s="26">
        <f t="shared" si="4"/>
        <v>0</v>
      </c>
      <c r="X9" s="26">
        <f t="shared" si="4"/>
        <v>0</v>
      </c>
      <c r="Y9" s="38"/>
    </row>
    <row r="10" spans="1:26">
      <c r="E10" s="24">
        <v>7</v>
      </c>
      <c r="F10" s="10"/>
      <c r="G10" s="10"/>
      <c r="H10" s="10"/>
      <c r="I10" s="10"/>
      <c r="J10" s="10"/>
      <c r="K10" s="10"/>
      <c r="L10" s="10"/>
      <c r="M10" s="10"/>
      <c r="N10" s="10"/>
      <c r="O10" s="10"/>
      <c r="Q10" s="37" t="s">
        <v>45</v>
      </c>
      <c r="R10" s="26">
        <f t="shared" ref="R10:X10" si="5">SUM(R5:R9)</f>
        <v>0</v>
      </c>
      <c r="S10" s="26">
        <f t="shared" si="5"/>
        <v>0</v>
      </c>
      <c r="T10" s="26">
        <f t="shared" si="5"/>
        <v>0</v>
      </c>
      <c r="U10" s="26">
        <f t="shared" si="5"/>
        <v>0</v>
      </c>
      <c r="V10" s="26">
        <f t="shared" si="5"/>
        <v>0</v>
      </c>
      <c r="W10" s="26">
        <f t="shared" si="5"/>
        <v>0</v>
      </c>
      <c r="X10" s="26">
        <f t="shared" si="5"/>
        <v>0</v>
      </c>
      <c r="Y10" s="38"/>
    </row>
    <row r="11" spans="1:26" ht="20.399999999999999" thickBot="1">
      <c r="E11" s="24">
        <v>8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Q11" s="56" t="s">
        <v>46</v>
      </c>
      <c r="R11" s="57"/>
      <c r="S11" s="57"/>
      <c r="T11" s="57"/>
      <c r="U11" s="57"/>
      <c r="V11" s="57"/>
      <c r="W11" s="57"/>
      <c r="X11" s="57"/>
      <c r="Y11" s="58"/>
      <c r="Z11" s="9"/>
    </row>
    <row r="12" spans="1:26" ht="20.399999999999999" thickTop="1">
      <c r="E12" s="24">
        <v>9</v>
      </c>
      <c r="F12" s="10"/>
      <c r="G12" s="10"/>
      <c r="H12" s="10"/>
      <c r="I12" s="10"/>
      <c r="J12" s="10"/>
      <c r="K12" s="10"/>
      <c r="L12" s="10"/>
      <c r="M12" s="10"/>
      <c r="N12" s="10"/>
      <c r="O12" s="10"/>
      <c r="Q12" s="51" t="s">
        <v>62</v>
      </c>
      <c r="R12" s="49">
        <v>8</v>
      </c>
      <c r="S12" s="49">
        <v>9</v>
      </c>
      <c r="T12" s="49">
        <v>10</v>
      </c>
      <c r="U12" s="38"/>
      <c r="V12" s="54"/>
      <c r="W12" s="55"/>
      <c r="X12" s="55"/>
      <c r="Y12" s="55"/>
      <c r="Z12" s="9"/>
    </row>
    <row r="13" spans="1:26">
      <c r="E13" s="24">
        <v>10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Q13" s="39" t="s">
        <v>29</v>
      </c>
      <c r="R13" s="26">
        <f>SUMPRODUCT(--ISNUMBER(FIND(",5,",","&amp;M4:M196&amp;",")))</f>
        <v>0</v>
      </c>
      <c r="S13" s="26">
        <f>SUMPRODUCT(--ISNUMBER(FIND(",5,",","&amp;N4:N196&amp;",")))</f>
        <v>0</v>
      </c>
      <c r="T13" s="26">
        <f>SUMPRODUCT(--ISNUMBER(FIND(",5,",","&amp;O4:O196&amp;",")))</f>
        <v>0</v>
      </c>
      <c r="U13" s="38"/>
      <c r="V13" s="40"/>
      <c r="W13" s="40"/>
      <c r="X13" s="40"/>
      <c r="Y13" s="40"/>
      <c r="Z13" s="11"/>
    </row>
    <row r="14" spans="1:26">
      <c r="E14" s="24">
        <v>11</v>
      </c>
      <c r="F14" s="10"/>
      <c r="G14" s="10"/>
      <c r="H14" s="10"/>
      <c r="I14" s="10"/>
      <c r="J14" s="10"/>
      <c r="K14" s="10"/>
      <c r="L14" s="10"/>
      <c r="M14" s="10"/>
      <c r="N14" s="10"/>
      <c r="O14" s="10"/>
      <c r="Q14" s="39" t="s">
        <v>30</v>
      </c>
      <c r="R14" s="26">
        <f>SUMPRODUCT(--ISNUMBER(FIND(",4,",","&amp;M4:M196&amp;",")))</f>
        <v>0</v>
      </c>
      <c r="S14" s="26">
        <f>SUMPRODUCT(--ISNUMBER(FIND(",4,",","&amp;N4:N196&amp;",")))</f>
        <v>0</v>
      </c>
      <c r="T14" s="26">
        <f>SUMPRODUCT(--ISNUMBER(FIND(",4,",","&amp;O4:O196&amp;",")))</f>
        <v>0</v>
      </c>
      <c r="U14" s="38"/>
      <c r="V14" s="40"/>
      <c r="W14" s="40"/>
      <c r="X14" s="40"/>
      <c r="Y14" s="40"/>
      <c r="Z14" s="9"/>
    </row>
    <row r="15" spans="1:26">
      <c r="A15" s="72"/>
      <c r="B15" s="72"/>
      <c r="C15" s="72"/>
      <c r="D15" s="73"/>
      <c r="E15" s="24">
        <v>12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Q15" s="37" t="s">
        <v>44</v>
      </c>
      <c r="R15" s="26">
        <f>SUMPRODUCT(--ISNUMBER(FIND(",3,",","&amp;M4:M196&amp;",")))</f>
        <v>0</v>
      </c>
      <c r="S15" s="26">
        <f>SUMPRODUCT(--ISNUMBER(FIND(",3,",","&amp;N4:N196&amp;",")))</f>
        <v>0</v>
      </c>
      <c r="T15" s="26">
        <f>SUMPRODUCT(--ISNUMBER(FIND(",3,",","&amp;O4:O196&amp;",")))</f>
        <v>0</v>
      </c>
      <c r="U15" s="38"/>
      <c r="V15" s="40"/>
      <c r="W15" s="40"/>
      <c r="X15" s="40"/>
      <c r="Y15" s="40"/>
      <c r="Z15" s="9"/>
    </row>
    <row r="16" spans="1:26">
      <c r="E16" s="24">
        <v>13</v>
      </c>
      <c r="F16" s="10"/>
      <c r="G16" s="10"/>
      <c r="H16" s="10"/>
      <c r="I16" s="10"/>
      <c r="J16" s="10"/>
      <c r="K16" s="10"/>
      <c r="L16" s="10"/>
      <c r="M16" s="10"/>
      <c r="N16" s="10"/>
      <c r="O16" s="10"/>
      <c r="Q16" s="39" t="s">
        <v>31</v>
      </c>
      <c r="R16" s="26">
        <f>SUMPRODUCT(--ISNUMBER(FIND(",2,",","&amp;M4:M196&amp;",")))</f>
        <v>0</v>
      </c>
      <c r="S16" s="26">
        <f>SUMPRODUCT(--ISNUMBER(FIND(",2,",","&amp;N4:N196&amp;",")))</f>
        <v>0</v>
      </c>
      <c r="T16" s="26">
        <f>SUMPRODUCT(--ISNUMBER(FIND(",2,",","&amp;O4:O196&amp;",")))</f>
        <v>0</v>
      </c>
      <c r="U16" s="38"/>
      <c r="V16" s="40"/>
      <c r="W16" s="40"/>
      <c r="X16" s="40"/>
      <c r="Y16" s="40"/>
      <c r="Z16" s="9"/>
    </row>
    <row r="17" spans="5:26">
      <c r="E17" s="24">
        <v>14</v>
      </c>
      <c r="F17" s="10"/>
      <c r="G17" s="10"/>
      <c r="H17" s="10"/>
      <c r="I17" s="10"/>
      <c r="J17" s="10"/>
      <c r="K17" s="10"/>
      <c r="L17" s="10"/>
      <c r="M17" s="10"/>
      <c r="N17" s="10"/>
      <c r="O17" s="10"/>
      <c r="Q17" s="39" t="s">
        <v>32</v>
      </c>
      <c r="R17" s="26">
        <f>SUMPRODUCT(--ISNUMBER(FIND(",1,",","&amp;M4:M196&amp;",")))</f>
        <v>0</v>
      </c>
      <c r="S17" s="26">
        <f>SUMPRODUCT(--ISNUMBER(FIND(",1,",","&amp;N4:N196&amp;",")))</f>
        <v>0</v>
      </c>
      <c r="T17" s="26">
        <f>SUMPRODUCT(--ISNUMBER(FIND(",1,",","&amp;O4:O196&amp;",")))</f>
        <v>0</v>
      </c>
      <c r="U17" s="38"/>
      <c r="V17" s="40"/>
      <c r="W17" s="40"/>
      <c r="X17" s="40"/>
      <c r="Y17" s="40"/>
      <c r="Z17" s="9"/>
    </row>
    <row r="18" spans="5:26" ht="20.399999999999999" thickBot="1">
      <c r="E18" s="24">
        <v>15</v>
      </c>
      <c r="F18" s="10"/>
      <c r="G18" s="10"/>
      <c r="H18" s="10"/>
      <c r="I18" s="10"/>
      <c r="J18" s="10"/>
      <c r="K18" s="10"/>
      <c r="L18" s="10"/>
      <c r="M18" s="10"/>
      <c r="N18" s="10"/>
      <c r="O18" s="10"/>
      <c r="Q18" s="41" t="s">
        <v>45</v>
      </c>
      <c r="R18" s="27">
        <f>SUM(R13:R17)</f>
        <v>0</v>
      </c>
      <c r="S18" s="27">
        <f>SUM(S13:S17)</f>
        <v>0</v>
      </c>
      <c r="T18" s="27">
        <f>SUM(T13:T17)</f>
        <v>0</v>
      </c>
      <c r="U18" s="53"/>
      <c r="V18" s="40"/>
      <c r="W18" s="40"/>
      <c r="X18" s="40"/>
      <c r="Y18" s="40"/>
      <c r="Z18" s="9"/>
    </row>
    <row r="19" spans="5:26" ht="21" thickTop="1" thickBot="1">
      <c r="E19" s="24">
        <v>16</v>
      </c>
      <c r="F19" s="10"/>
      <c r="G19" s="10"/>
      <c r="H19" s="10"/>
      <c r="I19" s="10"/>
      <c r="J19" s="10"/>
      <c r="K19" s="10"/>
      <c r="L19" s="10"/>
      <c r="M19" s="10"/>
      <c r="N19" s="10"/>
      <c r="O19" s="10"/>
      <c r="Q19" s="42"/>
      <c r="R19" s="28"/>
      <c r="S19" s="28"/>
      <c r="T19" s="28"/>
      <c r="U19" s="28"/>
      <c r="V19" s="28"/>
      <c r="W19" s="28"/>
      <c r="X19" s="28"/>
      <c r="Y19" s="28"/>
      <c r="Z19" s="9"/>
    </row>
    <row r="20" spans="5:26" ht="20.399999999999999" thickTop="1">
      <c r="E20" s="24">
        <v>17</v>
      </c>
      <c r="F20" s="10"/>
      <c r="G20" s="10"/>
      <c r="H20" s="10"/>
      <c r="I20" s="10"/>
      <c r="J20" s="10"/>
      <c r="K20" s="10"/>
      <c r="L20" s="10"/>
      <c r="M20" s="10"/>
      <c r="N20" s="10"/>
      <c r="O20" s="10"/>
      <c r="Q20" s="43" t="s">
        <v>43</v>
      </c>
      <c r="R20" s="29"/>
      <c r="S20" s="29"/>
      <c r="T20" s="29"/>
      <c r="U20" s="29"/>
      <c r="V20" s="29"/>
      <c r="W20" s="29"/>
      <c r="X20" s="29"/>
      <c r="Y20" s="30"/>
      <c r="Z20" s="9"/>
    </row>
    <row r="21" spans="5:26">
      <c r="E21" s="24">
        <v>18</v>
      </c>
      <c r="F21" s="10"/>
      <c r="G21" s="10"/>
      <c r="H21" s="10"/>
      <c r="I21" s="10"/>
      <c r="J21" s="10"/>
      <c r="K21" s="10"/>
      <c r="L21" s="10"/>
      <c r="M21" s="10"/>
      <c r="N21" s="10"/>
      <c r="O21" s="10"/>
      <c r="Q21" s="44" t="s">
        <v>33</v>
      </c>
      <c r="R21" s="31" t="s">
        <v>47</v>
      </c>
      <c r="S21" s="31" t="s">
        <v>48</v>
      </c>
      <c r="T21" s="31" t="s">
        <v>49</v>
      </c>
      <c r="U21" s="31" t="s">
        <v>50</v>
      </c>
      <c r="V21" s="31" t="s">
        <v>51</v>
      </c>
      <c r="W21" s="31" t="s">
        <v>52</v>
      </c>
      <c r="X21" s="31" t="s">
        <v>34</v>
      </c>
      <c r="Y21" s="32" t="s">
        <v>35</v>
      </c>
    </row>
    <row r="22" spans="5:26">
      <c r="E22" s="24">
        <v>19</v>
      </c>
      <c r="F22" s="10"/>
      <c r="G22" s="10"/>
      <c r="H22" s="10"/>
      <c r="I22" s="10"/>
      <c r="J22" s="10"/>
      <c r="K22" s="10"/>
      <c r="L22" s="10"/>
      <c r="M22" s="10"/>
      <c r="N22" s="10"/>
      <c r="O22" s="10"/>
      <c r="Q22" s="44" t="s">
        <v>36</v>
      </c>
      <c r="R22" s="33">
        <f>20*R9</f>
        <v>0</v>
      </c>
      <c r="S22" s="33">
        <f>40*R8</f>
        <v>0</v>
      </c>
      <c r="T22" s="33">
        <f>60*R7</f>
        <v>0</v>
      </c>
      <c r="U22" s="33">
        <f>80*R6</f>
        <v>0</v>
      </c>
      <c r="V22" s="33">
        <f>100*R5</f>
        <v>0</v>
      </c>
      <c r="W22" s="33">
        <f>R10</f>
        <v>0</v>
      </c>
      <c r="X22" s="33">
        <f>SUM(R22:V22)</f>
        <v>0</v>
      </c>
      <c r="Y22" s="34" t="e">
        <f>X22/W22</f>
        <v>#DIV/0!</v>
      </c>
    </row>
    <row r="23" spans="5:26">
      <c r="E23" s="24">
        <v>20</v>
      </c>
      <c r="F23" s="10"/>
      <c r="G23" s="10"/>
      <c r="H23" s="10"/>
      <c r="I23" s="10"/>
      <c r="J23" s="10"/>
      <c r="K23" s="10"/>
      <c r="L23" s="10"/>
      <c r="M23" s="10"/>
      <c r="N23" s="10"/>
      <c r="O23" s="10"/>
      <c r="Q23" s="44" t="s">
        <v>37</v>
      </c>
      <c r="R23" s="33">
        <f>20*S9</f>
        <v>0</v>
      </c>
      <c r="S23" s="33">
        <f>40*S8</f>
        <v>0</v>
      </c>
      <c r="T23" s="33">
        <f>60*S7</f>
        <v>0</v>
      </c>
      <c r="U23" s="33">
        <f>80*S6</f>
        <v>0</v>
      </c>
      <c r="V23" s="33">
        <f>100*S5</f>
        <v>0</v>
      </c>
      <c r="W23" s="33">
        <f>S10</f>
        <v>0</v>
      </c>
      <c r="X23" s="33">
        <f t="shared" ref="X23:X33" si="6">SUM(R23:V23)</f>
        <v>0</v>
      </c>
      <c r="Y23" s="34" t="e">
        <f t="shared" ref="Y23:Y33" si="7">X23/W23</f>
        <v>#DIV/0!</v>
      </c>
    </row>
    <row r="24" spans="5:26">
      <c r="E24" s="24">
        <v>21</v>
      </c>
      <c r="F24" s="10"/>
      <c r="G24" s="10"/>
      <c r="H24" s="10"/>
      <c r="I24" s="10"/>
      <c r="J24" s="10"/>
      <c r="K24" s="10"/>
      <c r="L24" s="10"/>
      <c r="M24" s="10"/>
      <c r="N24" s="10"/>
      <c r="O24" s="10"/>
      <c r="Q24" s="44" t="s">
        <v>38</v>
      </c>
      <c r="R24" s="33">
        <f>20*T133</f>
        <v>0</v>
      </c>
      <c r="S24" s="33">
        <f>40*T8</f>
        <v>0</v>
      </c>
      <c r="T24" s="33">
        <f>60*T7</f>
        <v>0</v>
      </c>
      <c r="U24" s="33">
        <f>80*T6</f>
        <v>0</v>
      </c>
      <c r="V24" s="33">
        <f>100*T5</f>
        <v>0</v>
      </c>
      <c r="W24" s="33">
        <f>T10</f>
        <v>0</v>
      </c>
      <c r="X24" s="33">
        <f t="shared" si="6"/>
        <v>0</v>
      </c>
      <c r="Y24" s="34" t="e">
        <f t="shared" si="7"/>
        <v>#DIV/0!</v>
      </c>
    </row>
    <row r="25" spans="5:26">
      <c r="E25" s="24">
        <v>22</v>
      </c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44" t="s">
        <v>39</v>
      </c>
      <c r="R25" s="33">
        <f>20*U9</f>
        <v>0</v>
      </c>
      <c r="S25" s="33">
        <f>40*U8</f>
        <v>0</v>
      </c>
      <c r="T25" s="33">
        <f>60*U7</f>
        <v>0</v>
      </c>
      <c r="U25" s="33">
        <f>80*U6</f>
        <v>0</v>
      </c>
      <c r="V25" s="33">
        <f>100*U5</f>
        <v>0</v>
      </c>
      <c r="W25" s="33">
        <f>U10</f>
        <v>0</v>
      </c>
      <c r="X25" s="33">
        <f t="shared" si="6"/>
        <v>0</v>
      </c>
      <c r="Y25" s="34" t="e">
        <f t="shared" si="7"/>
        <v>#DIV/0!</v>
      </c>
    </row>
    <row r="26" spans="5:26">
      <c r="E26" s="24">
        <v>23</v>
      </c>
      <c r="F26" s="10"/>
      <c r="G26" s="10"/>
      <c r="H26" s="10"/>
      <c r="I26" s="10"/>
      <c r="J26" s="10"/>
      <c r="K26" s="10"/>
      <c r="L26" s="10"/>
      <c r="M26" s="10"/>
      <c r="N26" s="10"/>
      <c r="O26" s="10"/>
      <c r="Q26" s="44" t="s">
        <v>40</v>
      </c>
      <c r="R26" s="33">
        <f>20*V9</f>
        <v>0</v>
      </c>
      <c r="S26" s="33">
        <f>40*V8</f>
        <v>0</v>
      </c>
      <c r="T26" s="33">
        <f>60*V7</f>
        <v>0</v>
      </c>
      <c r="U26" s="33">
        <f>80*V6</f>
        <v>0</v>
      </c>
      <c r="V26" s="33">
        <f>100*V5</f>
        <v>0</v>
      </c>
      <c r="W26" s="33">
        <f>V10</f>
        <v>0</v>
      </c>
      <c r="X26" s="33">
        <f t="shared" si="6"/>
        <v>0</v>
      </c>
      <c r="Y26" s="34" t="e">
        <f t="shared" si="7"/>
        <v>#DIV/0!</v>
      </c>
    </row>
    <row r="27" spans="5:26">
      <c r="E27" s="24">
        <v>24</v>
      </c>
      <c r="F27" s="10"/>
      <c r="G27" s="10"/>
      <c r="H27" s="10"/>
      <c r="I27" s="10"/>
      <c r="J27" s="10"/>
      <c r="K27" s="10"/>
      <c r="L27" s="10"/>
      <c r="M27" s="10"/>
      <c r="N27" s="10"/>
      <c r="O27" s="10"/>
      <c r="Q27" s="44" t="s">
        <v>41</v>
      </c>
      <c r="R27" s="33">
        <f>20*W9</f>
        <v>0</v>
      </c>
      <c r="S27" s="33">
        <f>40*W8</f>
        <v>0</v>
      </c>
      <c r="T27" s="33">
        <f>60*W7</f>
        <v>0</v>
      </c>
      <c r="U27" s="33">
        <f>80*W6</f>
        <v>0</v>
      </c>
      <c r="V27" s="33">
        <f>100*W5</f>
        <v>0</v>
      </c>
      <c r="W27" s="33">
        <f>W10</f>
        <v>0</v>
      </c>
      <c r="X27" s="33">
        <f t="shared" si="6"/>
        <v>0</v>
      </c>
      <c r="Y27" s="34" t="e">
        <f t="shared" si="7"/>
        <v>#DIV/0!</v>
      </c>
    </row>
    <row r="28" spans="5:26">
      <c r="E28" s="24">
        <v>25</v>
      </c>
      <c r="F28" s="10"/>
      <c r="G28" s="10"/>
      <c r="H28" s="10"/>
      <c r="I28" s="10"/>
      <c r="J28" s="10"/>
      <c r="K28" s="10"/>
      <c r="L28" s="10"/>
      <c r="M28" s="10"/>
      <c r="N28" s="10"/>
      <c r="O28" s="10"/>
      <c r="Q28" s="44" t="s">
        <v>42</v>
      </c>
      <c r="R28" s="33">
        <f>20*X9</f>
        <v>0</v>
      </c>
      <c r="S28" s="33">
        <f>40*X8</f>
        <v>0</v>
      </c>
      <c r="T28" s="33">
        <f>60*X7</f>
        <v>0</v>
      </c>
      <c r="U28" s="33">
        <f>80*X6</f>
        <v>0</v>
      </c>
      <c r="V28" s="33">
        <f>100*X5</f>
        <v>0</v>
      </c>
      <c r="W28" s="33">
        <f>X10</f>
        <v>0</v>
      </c>
      <c r="X28" s="33">
        <f t="shared" si="6"/>
        <v>0</v>
      </c>
      <c r="Y28" s="34" t="e">
        <f t="shared" si="7"/>
        <v>#DIV/0!</v>
      </c>
    </row>
    <row r="29" spans="5:26" ht="24" customHeight="1">
      <c r="E29" s="24">
        <v>26</v>
      </c>
      <c r="F29" s="10"/>
      <c r="G29" s="10"/>
      <c r="H29" s="10"/>
      <c r="I29" s="10"/>
      <c r="J29" s="10"/>
      <c r="K29" s="10"/>
      <c r="L29" s="10"/>
      <c r="M29" s="10"/>
      <c r="N29" s="10"/>
      <c r="O29" s="10"/>
      <c r="Q29" s="48" t="s">
        <v>53</v>
      </c>
      <c r="R29" s="35"/>
      <c r="S29" s="35"/>
      <c r="T29" s="35"/>
      <c r="U29" s="35"/>
      <c r="V29" s="35"/>
      <c r="W29" s="35"/>
      <c r="X29" s="35"/>
      <c r="Y29" s="36"/>
    </row>
    <row r="30" spans="5:26">
      <c r="E30" s="24">
        <v>27</v>
      </c>
      <c r="F30" s="10"/>
      <c r="G30" s="10"/>
      <c r="H30" s="10"/>
      <c r="I30" s="10"/>
      <c r="J30" s="10"/>
      <c r="K30" s="10"/>
      <c r="L30" s="10"/>
      <c r="M30" s="10"/>
      <c r="N30" s="10"/>
      <c r="O30" s="10"/>
      <c r="Q30" s="44" t="s">
        <v>33</v>
      </c>
      <c r="R30" s="31" t="s">
        <v>47</v>
      </c>
      <c r="S30" s="31" t="s">
        <v>48</v>
      </c>
      <c r="T30" s="31" t="s">
        <v>49</v>
      </c>
      <c r="U30" s="31" t="s">
        <v>50</v>
      </c>
      <c r="V30" s="31" t="s">
        <v>51</v>
      </c>
      <c r="W30" s="31" t="s">
        <v>52</v>
      </c>
      <c r="X30" s="31" t="s">
        <v>34</v>
      </c>
      <c r="Y30" s="32" t="s">
        <v>35</v>
      </c>
    </row>
    <row r="31" spans="5:26">
      <c r="E31" s="24">
        <v>28</v>
      </c>
      <c r="F31" s="10"/>
      <c r="G31" s="10"/>
      <c r="H31" s="10"/>
      <c r="I31" s="10"/>
      <c r="J31" s="10"/>
      <c r="K31" s="10"/>
      <c r="L31" s="10"/>
      <c r="M31" s="10"/>
      <c r="N31" s="10"/>
      <c r="O31" s="10"/>
      <c r="Q31" s="45" t="s">
        <v>57</v>
      </c>
      <c r="R31" s="33">
        <f>20*R17</f>
        <v>0</v>
      </c>
      <c r="S31" s="33">
        <f>40*R16</f>
        <v>0</v>
      </c>
      <c r="T31" s="33">
        <f>60*R15</f>
        <v>0</v>
      </c>
      <c r="U31" s="33">
        <f>80*R14</f>
        <v>0</v>
      </c>
      <c r="V31" s="33">
        <f>100*R13</f>
        <v>0</v>
      </c>
      <c r="W31" s="33">
        <f>R18</f>
        <v>0</v>
      </c>
      <c r="X31" s="33">
        <f t="shared" si="6"/>
        <v>0</v>
      </c>
      <c r="Y31" s="34" t="e">
        <f t="shared" si="7"/>
        <v>#DIV/0!</v>
      </c>
    </row>
    <row r="32" spans="5:26">
      <c r="E32" s="24">
        <v>29</v>
      </c>
      <c r="F32" s="10"/>
      <c r="G32" s="10"/>
      <c r="H32" s="10"/>
      <c r="I32" s="10"/>
      <c r="J32" s="10"/>
      <c r="K32" s="10"/>
      <c r="L32" s="10"/>
      <c r="M32" s="10"/>
      <c r="N32" s="10"/>
      <c r="O32" s="10"/>
      <c r="Q32" s="45" t="s">
        <v>58</v>
      </c>
      <c r="R32" s="33">
        <f>20*S17</f>
        <v>0</v>
      </c>
      <c r="S32" s="33">
        <f>40*S16</f>
        <v>0</v>
      </c>
      <c r="T32" s="33">
        <f>60*S15</f>
        <v>0</v>
      </c>
      <c r="U32" s="33">
        <f>80*S14</f>
        <v>0</v>
      </c>
      <c r="V32" s="33">
        <f>100*S13</f>
        <v>0</v>
      </c>
      <c r="W32" s="33">
        <f>S18</f>
        <v>0</v>
      </c>
      <c r="X32" s="33">
        <f t="shared" si="6"/>
        <v>0</v>
      </c>
      <c r="Y32" s="34" t="e">
        <f t="shared" si="7"/>
        <v>#DIV/0!</v>
      </c>
    </row>
    <row r="33" spans="5:25">
      <c r="E33" s="24">
        <v>30</v>
      </c>
      <c r="F33" s="8"/>
      <c r="G33" s="8"/>
      <c r="H33" s="8"/>
      <c r="I33" s="8"/>
      <c r="J33" s="8"/>
      <c r="K33" s="8"/>
      <c r="L33" s="8"/>
      <c r="M33" s="8"/>
      <c r="N33" s="8"/>
      <c r="O33" s="8"/>
      <c r="Q33" s="44" t="s">
        <v>59</v>
      </c>
      <c r="R33" s="33">
        <f>20*T17</f>
        <v>0</v>
      </c>
      <c r="S33" s="33">
        <f>40*T16</f>
        <v>0</v>
      </c>
      <c r="T33" s="33">
        <f>60*T15</f>
        <v>0</v>
      </c>
      <c r="U33" s="33">
        <f>80*T14</f>
        <v>0</v>
      </c>
      <c r="V33" s="33">
        <f>100*T13</f>
        <v>0</v>
      </c>
      <c r="W33" s="33">
        <f>T18</f>
        <v>0</v>
      </c>
      <c r="X33" s="33">
        <f t="shared" si="6"/>
        <v>0</v>
      </c>
      <c r="Y33" s="34" t="e">
        <f t="shared" si="7"/>
        <v>#DIV/0!</v>
      </c>
    </row>
    <row r="34" spans="5:25">
      <c r="E34" s="24">
        <v>31</v>
      </c>
      <c r="F34" s="8"/>
      <c r="G34" s="8"/>
      <c r="H34" s="8"/>
      <c r="I34" s="8"/>
      <c r="J34" s="8"/>
      <c r="K34" s="8"/>
      <c r="L34" s="8"/>
      <c r="M34" s="8"/>
      <c r="N34" s="8"/>
      <c r="O34" s="8"/>
      <c r="Q34" s="61" t="s">
        <v>54</v>
      </c>
      <c r="R34" s="63" t="s">
        <v>55</v>
      </c>
      <c r="S34" s="63"/>
      <c r="T34" s="63"/>
      <c r="U34" s="63" t="s">
        <v>56</v>
      </c>
      <c r="V34" s="63"/>
      <c r="W34" s="63"/>
      <c r="X34" s="63"/>
      <c r="Y34" s="64"/>
    </row>
    <row r="35" spans="5:25" ht="20.399999999999999" thickBot="1">
      <c r="E35" s="24">
        <v>32</v>
      </c>
      <c r="F35" s="8"/>
      <c r="G35" s="8"/>
      <c r="H35" s="8"/>
      <c r="I35" s="8"/>
      <c r="J35" s="8"/>
      <c r="K35" s="8"/>
      <c r="L35" s="8"/>
      <c r="M35" s="8"/>
      <c r="N35" s="8"/>
      <c r="O35" s="8"/>
      <c r="Q35" s="62"/>
      <c r="R35" s="65" t="e">
        <f>(Y22+Y23+Y24+Y25+Y26+Y27+Y28)/7</f>
        <v>#DIV/0!</v>
      </c>
      <c r="S35" s="65"/>
      <c r="T35" s="65"/>
      <c r="U35" s="65" t="e">
        <f>(Y31+Y32+Y33)/3</f>
        <v>#DIV/0!</v>
      </c>
      <c r="V35" s="65"/>
      <c r="W35" s="65"/>
      <c r="X35" s="65"/>
      <c r="Y35" s="66"/>
    </row>
    <row r="36" spans="5:25" ht="20.399999999999999" thickTop="1">
      <c r="E36" s="24">
        <v>33</v>
      </c>
      <c r="F36" s="8"/>
      <c r="G36" s="8"/>
      <c r="H36" s="8"/>
      <c r="I36" s="8"/>
      <c r="J36" s="8"/>
      <c r="K36" s="8"/>
      <c r="L36" s="8"/>
      <c r="M36" s="8"/>
      <c r="N36" s="8"/>
      <c r="O36" s="8"/>
    </row>
    <row r="37" spans="5:25">
      <c r="E37" s="24">
        <v>34</v>
      </c>
      <c r="F37" s="8"/>
      <c r="G37" s="8"/>
      <c r="H37" s="8"/>
      <c r="I37" s="8"/>
      <c r="J37" s="8"/>
      <c r="K37" s="8"/>
      <c r="L37" s="8"/>
      <c r="M37" s="8"/>
      <c r="N37" s="8"/>
      <c r="O37" s="8"/>
      <c r="Q37" s="5"/>
      <c r="R37" s="5"/>
      <c r="S37" s="5"/>
      <c r="T37" s="5"/>
      <c r="U37" s="5"/>
      <c r="V37" s="5"/>
      <c r="W37" s="5"/>
      <c r="X37" s="5"/>
      <c r="Y37" s="5"/>
    </row>
    <row r="38" spans="5:25" ht="22.65" customHeight="1">
      <c r="E38" s="24">
        <v>35</v>
      </c>
      <c r="F38" s="8"/>
      <c r="G38" s="8"/>
      <c r="H38" s="8"/>
      <c r="I38" s="8"/>
      <c r="J38" s="8"/>
      <c r="K38" s="8"/>
      <c r="L38" s="8"/>
      <c r="M38" s="8"/>
      <c r="N38" s="8"/>
      <c r="O38" s="8"/>
      <c r="Q38" s="5"/>
      <c r="R38" s="5"/>
      <c r="S38" s="5"/>
      <c r="T38" s="5"/>
      <c r="U38" s="5"/>
      <c r="V38" s="5"/>
      <c r="W38" s="5"/>
      <c r="X38" s="5"/>
      <c r="Y38" s="5"/>
    </row>
    <row r="39" spans="5:25">
      <c r="E39" s="24">
        <v>36</v>
      </c>
      <c r="F39" s="8"/>
      <c r="G39" s="8"/>
      <c r="H39" s="8"/>
      <c r="I39" s="8"/>
      <c r="J39" s="8"/>
      <c r="K39" s="8"/>
      <c r="L39" s="8"/>
      <c r="M39" s="8"/>
      <c r="N39" s="8"/>
      <c r="O39" s="8"/>
      <c r="Q39" s="5"/>
      <c r="R39" s="5"/>
      <c r="S39" s="5"/>
      <c r="T39" s="5"/>
      <c r="U39" s="5"/>
      <c r="V39" s="5"/>
      <c r="W39" s="5"/>
      <c r="X39" s="5"/>
      <c r="Y39" s="5"/>
    </row>
    <row r="40" spans="5:25">
      <c r="E40" s="24">
        <v>37</v>
      </c>
      <c r="F40" s="8"/>
      <c r="G40" s="8"/>
      <c r="H40" s="8"/>
      <c r="I40" s="8"/>
      <c r="J40" s="8"/>
      <c r="K40" s="8"/>
      <c r="L40" s="8"/>
      <c r="M40" s="8"/>
      <c r="N40" s="8"/>
      <c r="O40" s="8"/>
      <c r="Q40" s="5"/>
      <c r="R40" s="5"/>
      <c r="S40" s="5"/>
      <c r="T40" s="5"/>
      <c r="U40" s="5"/>
      <c r="V40" s="5"/>
      <c r="W40" s="5"/>
      <c r="X40" s="5"/>
      <c r="Y40" s="5"/>
    </row>
    <row r="41" spans="5:25">
      <c r="E41" s="24">
        <v>38</v>
      </c>
      <c r="F41" s="8"/>
      <c r="G41" s="8"/>
      <c r="H41" s="8"/>
      <c r="I41" s="8"/>
      <c r="J41" s="8"/>
      <c r="K41" s="8"/>
      <c r="L41" s="8"/>
      <c r="M41" s="8"/>
      <c r="N41" s="8"/>
      <c r="O41" s="8"/>
      <c r="Q41" s="5"/>
      <c r="R41" s="5"/>
      <c r="S41" s="5"/>
      <c r="T41" s="5"/>
      <c r="U41" s="5"/>
      <c r="V41" s="5"/>
      <c r="W41" s="5"/>
      <c r="X41" s="5"/>
      <c r="Y41" s="5"/>
    </row>
    <row r="42" spans="5:25">
      <c r="E42" s="24">
        <v>39</v>
      </c>
      <c r="F42" s="8"/>
      <c r="G42" s="8"/>
      <c r="H42" s="8"/>
      <c r="I42" s="8"/>
      <c r="J42" s="8"/>
      <c r="K42" s="8"/>
      <c r="L42" s="8"/>
      <c r="M42" s="8"/>
      <c r="N42" s="8"/>
      <c r="O42" s="8"/>
      <c r="Q42" s="5"/>
      <c r="R42" s="5"/>
      <c r="S42" s="5"/>
      <c r="T42" s="5"/>
      <c r="U42" s="5"/>
      <c r="V42" s="5"/>
      <c r="W42" s="5"/>
      <c r="X42" s="5"/>
      <c r="Y42" s="5"/>
    </row>
    <row r="43" spans="5:25">
      <c r="E43" s="24">
        <v>40</v>
      </c>
      <c r="F43" s="8"/>
      <c r="G43" s="8"/>
      <c r="H43" s="8"/>
      <c r="I43" s="8"/>
      <c r="J43" s="8"/>
      <c r="K43" s="8"/>
      <c r="L43" s="8"/>
      <c r="M43" s="8"/>
      <c r="N43" s="8"/>
      <c r="O43" s="8"/>
      <c r="Q43" s="5"/>
      <c r="R43" s="5"/>
      <c r="S43" s="5"/>
      <c r="T43" s="5"/>
      <c r="U43" s="5"/>
      <c r="V43" s="5"/>
      <c r="W43" s="5"/>
      <c r="X43" s="5"/>
      <c r="Y43" s="5"/>
    </row>
    <row r="44" spans="5:25">
      <c r="E44" s="24">
        <v>41</v>
      </c>
      <c r="F44" s="8"/>
      <c r="G44" s="8"/>
      <c r="H44" s="8"/>
      <c r="I44" s="8"/>
      <c r="J44" s="8"/>
      <c r="K44" s="8"/>
      <c r="L44" s="8"/>
      <c r="M44" s="8"/>
      <c r="N44" s="8"/>
      <c r="O44" s="8"/>
      <c r="Q44" s="3"/>
      <c r="R44" s="13"/>
      <c r="S44" s="13"/>
      <c r="T44" s="14"/>
      <c r="U44" s="15"/>
      <c r="V44" s="15"/>
      <c r="W44" s="14"/>
      <c r="X44" s="4"/>
      <c r="Y44" s="4"/>
    </row>
    <row r="45" spans="5:25">
      <c r="E45" s="24">
        <v>42</v>
      </c>
      <c r="F45" s="8"/>
      <c r="G45" s="8"/>
      <c r="H45" s="8"/>
      <c r="I45" s="8"/>
      <c r="J45" s="8"/>
      <c r="K45" s="8"/>
      <c r="L45" s="8"/>
      <c r="M45" s="8"/>
      <c r="N45" s="8"/>
      <c r="O45" s="8"/>
      <c r="Q45" s="3"/>
      <c r="R45" s="13"/>
      <c r="S45" s="13"/>
      <c r="T45" s="14"/>
      <c r="U45" s="15"/>
      <c r="V45" s="15"/>
      <c r="W45" s="14"/>
      <c r="X45" s="4"/>
      <c r="Y45" s="4"/>
    </row>
    <row r="46" spans="5:25">
      <c r="E46" s="24">
        <v>43</v>
      </c>
      <c r="F46" s="8"/>
      <c r="G46" s="8"/>
      <c r="H46" s="8"/>
      <c r="I46" s="8"/>
      <c r="J46" s="8"/>
      <c r="K46" s="8"/>
      <c r="L46" s="8"/>
      <c r="M46" s="8"/>
      <c r="N46" s="8"/>
      <c r="O46" s="8"/>
      <c r="Q46" s="3"/>
      <c r="R46" s="67"/>
      <c r="S46" s="67"/>
      <c r="T46" s="67"/>
      <c r="U46" s="67"/>
      <c r="V46" s="67"/>
      <c r="W46" s="67"/>
      <c r="X46" s="67"/>
      <c r="Y46" s="67"/>
    </row>
    <row r="47" spans="5:25">
      <c r="E47" s="24">
        <v>44</v>
      </c>
      <c r="F47" s="8"/>
      <c r="G47" s="8"/>
      <c r="H47" s="8"/>
      <c r="I47" s="8"/>
      <c r="J47" s="8"/>
      <c r="K47" s="8"/>
      <c r="L47" s="8"/>
      <c r="M47" s="8"/>
      <c r="N47" s="8"/>
      <c r="O47" s="8"/>
      <c r="Q47" s="3"/>
      <c r="R47" s="67"/>
      <c r="S47" s="67"/>
      <c r="T47" s="67"/>
      <c r="U47" s="67"/>
      <c r="V47" s="59"/>
      <c r="W47" s="59"/>
      <c r="X47" s="59"/>
      <c r="Y47" s="59"/>
    </row>
    <row r="48" spans="5:25">
      <c r="E48" s="24">
        <v>45</v>
      </c>
      <c r="F48" s="8"/>
      <c r="G48" s="8"/>
      <c r="H48" s="8"/>
      <c r="I48" s="8"/>
      <c r="J48" s="8"/>
      <c r="K48" s="8"/>
      <c r="L48" s="8"/>
      <c r="M48" s="8"/>
      <c r="N48" s="8"/>
      <c r="O48" s="8"/>
      <c r="Q48" s="3"/>
      <c r="R48" s="60"/>
      <c r="S48" s="60"/>
      <c r="T48" s="60"/>
      <c r="U48" s="60"/>
      <c r="V48" s="60"/>
      <c r="W48" s="60"/>
      <c r="X48" s="60"/>
      <c r="Y48" s="60"/>
    </row>
    <row r="49" spans="5:15">
      <c r="E49" s="24">
        <v>46</v>
      </c>
      <c r="F49" s="8"/>
      <c r="G49" s="8"/>
      <c r="H49" s="8"/>
      <c r="I49" s="8"/>
      <c r="J49" s="8"/>
      <c r="K49" s="8"/>
      <c r="L49" s="8"/>
      <c r="M49" s="8"/>
      <c r="N49" s="8"/>
      <c r="O49" s="8"/>
    </row>
    <row r="50" spans="5:15">
      <c r="E50" s="24">
        <v>47</v>
      </c>
      <c r="F50" s="8"/>
      <c r="G50" s="8"/>
      <c r="H50" s="8"/>
      <c r="I50" s="8"/>
      <c r="J50" s="8"/>
      <c r="K50" s="8"/>
      <c r="L50" s="8"/>
      <c r="M50" s="8"/>
      <c r="N50" s="8"/>
      <c r="O50" s="8"/>
    </row>
    <row r="51" spans="5:15">
      <c r="E51" s="24">
        <v>48</v>
      </c>
      <c r="F51" s="8"/>
      <c r="G51" s="8"/>
      <c r="H51" s="8"/>
      <c r="I51" s="8"/>
      <c r="J51" s="8"/>
      <c r="K51" s="8"/>
      <c r="L51" s="8"/>
      <c r="M51" s="8"/>
      <c r="N51" s="8"/>
      <c r="O51" s="8"/>
    </row>
    <row r="52" spans="5:15">
      <c r="E52" s="24">
        <v>49</v>
      </c>
      <c r="F52" s="8"/>
      <c r="G52" s="8"/>
      <c r="H52" s="8"/>
      <c r="I52" s="8"/>
      <c r="J52" s="8"/>
      <c r="K52" s="8"/>
      <c r="L52" s="8"/>
      <c r="M52" s="8"/>
      <c r="N52" s="8"/>
      <c r="O52" s="8"/>
    </row>
    <row r="53" spans="5:15">
      <c r="E53" s="24">
        <v>50</v>
      </c>
      <c r="F53" s="8"/>
      <c r="G53" s="8"/>
      <c r="H53" s="8"/>
      <c r="I53" s="8"/>
      <c r="J53" s="8"/>
      <c r="K53" s="8"/>
      <c r="L53" s="8"/>
      <c r="M53" s="8"/>
      <c r="N53" s="8"/>
      <c r="O53" s="8"/>
    </row>
    <row r="54" spans="5:15">
      <c r="E54" s="24">
        <v>51</v>
      </c>
      <c r="F54" s="8"/>
      <c r="G54" s="8"/>
      <c r="H54" s="8"/>
      <c r="I54" s="8"/>
      <c r="J54" s="8"/>
      <c r="K54" s="8"/>
      <c r="L54" s="8"/>
      <c r="M54" s="8"/>
      <c r="N54" s="8"/>
      <c r="O54" s="8"/>
    </row>
    <row r="55" spans="5:15">
      <c r="E55" s="24">
        <v>52</v>
      </c>
      <c r="F55" s="8"/>
      <c r="G55" s="8"/>
      <c r="H55" s="8"/>
      <c r="I55" s="8"/>
      <c r="J55" s="8"/>
      <c r="K55" s="8"/>
      <c r="L55" s="8"/>
      <c r="M55" s="8"/>
      <c r="N55" s="8"/>
      <c r="O55" s="8"/>
    </row>
    <row r="56" spans="5:15">
      <c r="E56" s="24">
        <v>53</v>
      </c>
      <c r="F56" s="8"/>
      <c r="G56" s="8"/>
      <c r="H56" s="8"/>
      <c r="I56" s="8"/>
      <c r="J56" s="8"/>
      <c r="K56" s="8"/>
      <c r="L56" s="8"/>
      <c r="M56" s="8"/>
      <c r="N56" s="8"/>
      <c r="O56" s="8"/>
    </row>
    <row r="57" spans="5:15">
      <c r="E57" s="24">
        <v>54</v>
      </c>
      <c r="F57" s="8"/>
      <c r="G57" s="8"/>
      <c r="H57" s="8"/>
      <c r="I57" s="8"/>
      <c r="J57" s="8"/>
      <c r="K57" s="8"/>
      <c r="L57" s="8"/>
      <c r="M57" s="8"/>
      <c r="N57" s="8"/>
      <c r="O57" s="8"/>
    </row>
    <row r="58" spans="5:15">
      <c r="E58" s="24">
        <v>55</v>
      </c>
      <c r="F58" s="8"/>
      <c r="G58" s="8"/>
      <c r="H58" s="8"/>
      <c r="I58" s="8"/>
      <c r="J58" s="8"/>
      <c r="K58" s="8"/>
      <c r="L58" s="8"/>
      <c r="M58" s="8"/>
      <c r="N58" s="8"/>
      <c r="O58" s="8"/>
    </row>
    <row r="59" spans="5:15">
      <c r="E59" s="24">
        <v>56</v>
      </c>
      <c r="F59" s="8"/>
      <c r="G59" s="8"/>
      <c r="H59" s="8"/>
      <c r="I59" s="8"/>
      <c r="J59" s="8"/>
      <c r="K59" s="8"/>
      <c r="L59" s="8"/>
      <c r="M59" s="8"/>
      <c r="N59" s="8"/>
      <c r="O59" s="8"/>
    </row>
    <row r="60" spans="5:15">
      <c r="E60" s="24">
        <v>57</v>
      </c>
      <c r="F60" s="8"/>
      <c r="G60" s="8"/>
      <c r="H60" s="8"/>
      <c r="I60" s="8"/>
      <c r="J60" s="8"/>
      <c r="K60" s="8"/>
      <c r="L60" s="8"/>
      <c r="M60" s="8"/>
      <c r="N60" s="8"/>
      <c r="O60" s="8"/>
    </row>
    <row r="61" spans="5:15">
      <c r="E61" s="24">
        <v>58</v>
      </c>
      <c r="F61" s="8"/>
      <c r="G61" s="8"/>
      <c r="H61" s="8"/>
      <c r="I61" s="8"/>
      <c r="J61" s="8"/>
      <c r="K61" s="8"/>
      <c r="L61" s="8"/>
      <c r="M61" s="8"/>
      <c r="N61" s="8"/>
      <c r="O61" s="8"/>
    </row>
    <row r="62" spans="5:15">
      <c r="E62" s="24">
        <v>59</v>
      </c>
      <c r="F62" s="8"/>
      <c r="G62" s="8"/>
      <c r="H62" s="8"/>
      <c r="I62" s="8"/>
      <c r="J62" s="8"/>
      <c r="K62" s="8"/>
      <c r="L62" s="8"/>
      <c r="M62" s="8"/>
      <c r="N62" s="8"/>
      <c r="O62" s="8"/>
    </row>
    <row r="63" spans="5:15">
      <c r="E63" s="24">
        <v>60</v>
      </c>
      <c r="F63" s="8"/>
      <c r="G63" s="8"/>
      <c r="H63" s="8"/>
      <c r="I63" s="8"/>
      <c r="J63" s="8"/>
      <c r="K63" s="8"/>
      <c r="L63" s="8"/>
      <c r="M63" s="8"/>
      <c r="N63" s="8"/>
      <c r="O63" s="8"/>
    </row>
    <row r="64" spans="5:15">
      <c r="E64" s="24">
        <v>61</v>
      </c>
      <c r="F64" s="8"/>
      <c r="G64" s="8"/>
      <c r="H64" s="8"/>
      <c r="I64" s="8"/>
      <c r="J64" s="8"/>
      <c r="K64" s="8"/>
      <c r="L64" s="8"/>
      <c r="M64" s="8"/>
      <c r="N64" s="8"/>
      <c r="O64" s="8"/>
    </row>
    <row r="65" spans="5:15">
      <c r="E65" s="24">
        <v>62</v>
      </c>
      <c r="F65" s="8"/>
      <c r="G65" s="8"/>
      <c r="H65" s="8"/>
      <c r="I65" s="8"/>
      <c r="J65" s="8"/>
      <c r="K65" s="8"/>
      <c r="L65" s="8"/>
      <c r="M65" s="8"/>
      <c r="N65" s="8"/>
      <c r="O65" s="8"/>
    </row>
    <row r="66" spans="5:15">
      <c r="E66" s="24">
        <v>63</v>
      </c>
      <c r="F66" s="8"/>
      <c r="G66" s="8"/>
      <c r="H66" s="8"/>
      <c r="I66" s="8"/>
      <c r="J66" s="8"/>
      <c r="K66" s="8"/>
      <c r="L66" s="8"/>
      <c r="M66" s="8"/>
      <c r="N66" s="8"/>
      <c r="O66" s="8"/>
    </row>
    <row r="67" spans="5:15">
      <c r="E67" s="24">
        <v>64</v>
      </c>
      <c r="F67" s="8"/>
      <c r="G67" s="8"/>
      <c r="H67" s="8"/>
      <c r="I67" s="8"/>
      <c r="J67" s="8"/>
      <c r="K67" s="8"/>
      <c r="L67" s="8"/>
      <c r="M67" s="8"/>
      <c r="N67" s="8"/>
      <c r="O67" s="8"/>
    </row>
    <row r="68" spans="5:15">
      <c r="E68" s="24">
        <v>65</v>
      </c>
      <c r="F68" s="8"/>
      <c r="G68" s="8"/>
      <c r="H68" s="8"/>
      <c r="I68" s="8"/>
      <c r="J68" s="8"/>
      <c r="K68" s="8"/>
      <c r="L68" s="8"/>
      <c r="M68" s="8"/>
      <c r="N68" s="8"/>
      <c r="O68" s="8"/>
    </row>
    <row r="69" spans="5:15">
      <c r="E69" s="24">
        <v>66</v>
      </c>
      <c r="F69" s="8"/>
      <c r="G69" s="8"/>
      <c r="H69" s="8"/>
      <c r="I69" s="8"/>
      <c r="J69" s="8"/>
      <c r="K69" s="8"/>
      <c r="L69" s="8"/>
      <c r="M69" s="8"/>
      <c r="N69" s="8"/>
      <c r="O69" s="8"/>
    </row>
    <row r="70" spans="5:15">
      <c r="E70" s="24">
        <v>67</v>
      </c>
      <c r="F70" s="8"/>
      <c r="G70" s="8"/>
      <c r="H70" s="8"/>
      <c r="I70" s="8"/>
      <c r="J70" s="8"/>
      <c r="K70" s="8"/>
      <c r="L70" s="8"/>
      <c r="M70" s="8"/>
      <c r="N70" s="8"/>
      <c r="O70" s="8"/>
    </row>
    <row r="71" spans="5:15">
      <c r="E71" s="24">
        <v>68</v>
      </c>
      <c r="F71" s="8"/>
      <c r="G71" s="8"/>
      <c r="H71" s="8"/>
      <c r="I71" s="8"/>
      <c r="J71" s="8"/>
      <c r="K71" s="8"/>
      <c r="L71" s="8"/>
      <c r="M71" s="8"/>
      <c r="N71" s="8"/>
      <c r="O71" s="8"/>
    </row>
    <row r="72" spans="5:15">
      <c r="E72" s="24">
        <v>69</v>
      </c>
      <c r="F72" s="8"/>
      <c r="G72" s="8"/>
      <c r="H72" s="8"/>
      <c r="I72" s="8"/>
      <c r="J72" s="8"/>
      <c r="K72" s="8"/>
      <c r="L72" s="8"/>
      <c r="M72" s="8"/>
      <c r="N72" s="8"/>
      <c r="O72" s="8"/>
    </row>
    <row r="73" spans="5:15">
      <c r="E73" s="24">
        <v>70</v>
      </c>
      <c r="F73" s="8"/>
      <c r="G73" s="8"/>
      <c r="H73" s="8"/>
      <c r="I73" s="8"/>
      <c r="J73" s="8"/>
      <c r="K73" s="8"/>
      <c r="L73" s="8"/>
      <c r="M73" s="8"/>
      <c r="N73" s="8"/>
      <c r="O73" s="8"/>
    </row>
    <row r="74" spans="5:15">
      <c r="E74" s="24">
        <v>71</v>
      </c>
      <c r="F74" s="8"/>
      <c r="G74" s="8"/>
      <c r="H74" s="8"/>
      <c r="I74" s="8"/>
      <c r="J74" s="8"/>
      <c r="K74" s="8"/>
      <c r="L74" s="8"/>
      <c r="M74" s="8"/>
      <c r="N74" s="8"/>
      <c r="O74" s="8"/>
    </row>
    <row r="75" spans="5:15">
      <c r="E75" s="24">
        <v>72</v>
      </c>
      <c r="F75" s="8"/>
      <c r="G75" s="8"/>
      <c r="H75" s="8"/>
      <c r="I75" s="8"/>
      <c r="J75" s="8"/>
      <c r="K75" s="8"/>
      <c r="L75" s="8"/>
      <c r="M75" s="8"/>
      <c r="N75" s="8"/>
      <c r="O75" s="8"/>
    </row>
    <row r="76" spans="5:15">
      <c r="E76" s="24">
        <v>73</v>
      </c>
      <c r="F76" s="8"/>
      <c r="G76" s="8"/>
      <c r="H76" s="8"/>
      <c r="I76" s="8"/>
      <c r="J76" s="8"/>
      <c r="K76" s="8"/>
      <c r="L76" s="8"/>
      <c r="M76" s="8"/>
      <c r="N76" s="8"/>
      <c r="O76" s="8"/>
    </row>
    <row r="77" spans="5:15">
      <c r="E77" s="24">
        <v>74</v>
      </c>
      <c r="F77" s="8"/>
      <c r="G77" s="8"/>
      <c r="H77" s="8"/>
      <c r="I77" s="8"/>
      <c r="J77" s="8"/>
      <c r="K77" s="8"/>
      <c r="L77" s="8"/>
      <c r="M77" s="8"/>
      <c r="N77" s="8"/>
      <c r="O77" s="8"/>
    </row>
    <row r="78" spans="5:15">
      <c r="E78" s="24">
        <v>75</v>
      </c>
      <c r="F78" s="8"/>
      <c r="G78" s="8"/>
      <c r="H78" s="8"/>
      <c r="I78" s="8"/>
      <c r="J78" s="8"/>
      <c r="K78" s="8"/>
      <c r="L78" s="8"/>
      <c r="M78" s="8"/>
      <c r="N78" s="8"/>
      <c r="O78" s="8"/>
    </row>
    <row r="79" spans="5:15">
      <c r="E79" s="24">
        <v>76</v>
      </c>
      <c r="F79" s="8"/>
      <c r="G79" s="8"/>
      <c r="H79" s="8"/>
      <c r="I79" s="8"/>
      <c r="J79" s="8"/>
      <c r="K79" s="8"/>
      <c r="L79" s="8"/>
      <c r="M79" s="8"/>
      <c r="N79" s="8"/>
      <c r="O79" s="8"/>
    </row>
    <row r="80" spans="5:15">
      <c r="E80" s="24">
        <v>77</v>
      </c>
      <c r="F80" s="8"/>
      <c r="G80" s="8"/>
      <c r="H80" s="8"/>
      <c r="I80" s="8"/>
      <c r="J80" s="8"/>
      <c r="K80" s="8"/>
      <c r="L80" s="8"/>
      <c r="M80" s="8"/>
      <c r="N80" s="8"/>
      <c r="O80" s="8"/>
    </row>
    <row r="81" spans="5:15">
      <c r="E81" s="24">
        <v>78</v>
      </c>
      <c r="F81" s="8"/>
      <c r="G81" s="8"/>
      <c r="H81" s="8"/>
      <c r="I81" s="8"/>
      <c r="J81" s="8"/>
      <c r="K81" s="8"/>
      <c r="L81" s="8"/>
      <c r="M81" s="8"/>
      <c r="N81" s="8"/>
      <c r="O81" s="8"/>
    </row>
    <row r="82" spans="5:15">
      <c r="E82" s="24">
        <v>79</v>
      </c>
      <c r="F82" s="8"/>
      <c r="G82" s="8"/>
      <c r="H82" s="8"/>
      <c r="I82" s="8"/>
      <c r="J82" s="8"/>
      <c r="K82" s="8"/>
      <c r="L82" s="8"/>
      <c r="M82" s="8"/>
      <c r="N82" s="8"/>
      <c r="O82" s="8"/>
    </row>
    <row r="83" spans="5:15">
      <c r="E83" s="24">
        <v>80</v>
      </c>
      <c r="F83" s="8"/>
      <c r="G83" s="8"/>
      <c r="H83" s="8"/>
      <c r="I83" s="8"/>
      <c r="J83" s="8"/>
      <c r="K83" s="8"/>
      <c r="L83" s="8"/>
      <c r="M83" s="8"/>
      <c r="N83" s="8"/>
      <c r="O83" s="8"/>
    </row>
    <row r="84" spans="5:15">
      <c r="E84" s="24">
        <v>81</v>
      </c>
      <c r="F84" s="8"/>
      <c r="G84" s="8"/>
      <c r="H84" s="8"/>
      <c r="I84" s="8"/>
      <c r="J84" s="8"/>
      <c r="K84" s="8"/>
      <c r="L84" s="8"/>
      <c r="M84" s="8"/>
      <c r="N84" s="8"/>
      <c r="O84" s="8"/>
    </row>
    <row r="85" spans="5:15">
      <c r="E85" s="24">
        <v>82</v>
      </c>
      <c r="F85" s="8"/>
      <c r="G85" s="8"/>
      <c r="H85" s="8"/>
      <c r="I85" s="8"/>
      <c r="J85" s="8"/>
      <c r="K85" s="8"/>
      <c r="L85" s="8"/>
      <c r="M85" s="8"/>
      <c r="N85" s="8"/>
      <c r="O85" s="8"/>
    </row>
    <row r="86" spans="5:15">
      <c r="E86" s="24">
        <v>83</v>
      </c>
      <c r="F86" s="8"/>
      <c r="G86" s="8"/>
      <c r="H86" s="8"/>
      <c r="I86" s="8"/>
      <c r="J86" s="8"/>
      <c r="K86" s="8"/>
      <c r="L86" s="8"/>
      <c r="M86" s="8"/>
      <c r="N86" s="8"/>
      <c r="O86" s="8"/>
    </row>
    <row r="87" spans="5:15">
      <c r="E87" s="24">
        <v>84</v>
      </c>
      <c r="F87" s="8"/>
      <c r="G87" s="8"/>
      <c r="H87" s="8"/>
      <c r="I87" s="8"/>
      <c r="J87" s="8"/>
      <c r="K87" s="8"/>
      <c r="L87" s="8"/>
      <c r="M87" s="8"/>
      <c r="N87" s="8"/>
      <c r="O87" s="8"/>
    </row>
    <row r="88" spans="5:15">
      <c r="E88" s="24">
        <v>85</v>
      </c>
      <c r="F88" s="8"/>
      <c r="G88" s="8"/>
      <c r="H88" s="8"/>
      <c r="I88" s="8"/>
      <c r="J88" s="8"/>
      <c r="K88" s="8"/>
      <c r="L88" s="8"/>
      <c r="M88" s="8"/>
      <c r="N88" s="8"/>
      <c r="O88" s="8"/>
    </row>
    <row r="89" spans="5:15">
      <c r="E89" s="24">
        <v>86</v>
      </c>
      <c r="F89" s="8"/>
      <c r="G89" s="8"/>
      <c r="H89" s="8"/>
      <c r="I89" s="8"/>
      <c r="J89" s="8"/>
      <c r="K89" s="8"/>
      <c r="L89" s="8"/>
      <c r="M89" s="8"/>
      <c r="N89" s="8"/>
      <c r="O89" s="8"/>
    </row>
    <row r="90" spans="5:15">
      <c r="E90" s="24">
        <v>87</v>
      </c>
      <c r="F90" s="8"/>
      <c r="G90" s="8"/>
      <c r="H90" s="8"/>
      <c r="I90" s="8"/>
      <c r="J90" s="8"/>
      <c r="K90" s="8"/>
      <c r="L90" s="8"/>
      <c r="M90" s="8"/>
      <c r="N90" s="8"/>
      <c r="O90" s="8"/>
    </row>
    <row r="91" spans="5:15">
      <c r="E91" s="24">
        <v>88</v>
      </c>
      <c r="F91" s="8"/>
      <c r="G91" s="8"/>
      <c r="H91" s="8"/>
      <c r="I91" s="8"/>
      <c r="J91" s="8"/>
      <c r="K91" s="8"/>
      <c r="L91" s="8"/>
      <c r="M91" s="8"/>
      <c r="N91" s="8"/>
      <c r="O91" s="8"/>
    </row>
    <row r="92" spans="5:15">
      <c r="E92" s="24">
        <v>89</v>
      </c>
      <c r="F92" s="8"/>
      <c r="G92" s="8"/>
      <c r="H92" s="8"/>
      <c r="I92" s="8"/>
      <c r="J92" s="8"/>
      <c r="K92" s="8"/>
      <c r="L92" s="8"/>
      <c r="M92" s="8"/>
      <c r="N92" s="8"/>
      <c r="O92" s="8"/>
    </row>
    <row r="93" spans="5:15">
      <c r="E93" s="24">
        <v>90</v>
      </c>
      <c r="F93" s="8"/>
      <c r="G93" s="8"/>
      <c r="H93" s="8"/>
      <c r="I93" s="8"/>
      <c r="J93" s="8"/>
      <c r="K93" s="8"/>
      <c r="L93" s="8"/>
      <c r="M93" s="8"/>
      <c r="N93" s="8"/>
      <c r="O93" s="8"/>
    </row>
    <row r="94" spans="5:15">
      <c r="E94" s="24">
        <v>91</v>
      </c>
      <c r="F94" s="8"/>
      <c r="G94" s="8"/>
      <c r="H94" s="8"/>
      <c r="I94" s="8"/>
      <c r="J94" s="8"/>
      <c r="K94" s="8"/>
      <c r="L94" s="8"/>
      <c r="M94" s="8"/>
      <c r="N94" s="8"/>
      <c r="O94" s="8"/>
    </row>
    <row r="95" spans="5:15">
      <c r="E95" s="24">
        <v>92</v>
      </c>
      <c r="F95" s="8"/>
      <c r="G95" s="8"/>
      <c r="H95" s="8"/>
      <c r="I95" s="8"/>
      <c r="J95" s="8"/>
      <c r="K95" s="8"/>
      <c r="L95" s="8"/>
      <c r="M95" s="8"/>
      <c r="N95" s="8"/>
      <c r="O95" s="8"/>
    </row>
    <row r="96" spans="5:15">
      <c r="E96" s="24">
        <v>93</v>
      </c>
      <c r="F96" s="8"/>
      <c r="G96" s="8"/>
      <c r="H96" s="8"/>
      <c r="I96" s="8"/>
      <c r="J96" s="8"/>
      <c r="K96" s="8"/>
      <c r="L96" s="8"/>
      <c r="M96" s="8"/>
      <c r="N96" s="8"/>
      <c r="O96" s="8"/>
    </row>
    <row r="97" spans="5:15">
      <c r="E97" s="24">
        <v>94</v>
      </c>
      <c r="F97" s="8"/>
      <c r="G97" s="8"/>
      <c r="H97" s="8"/>
      <c r="I97" s="8"/>
      <c r="J97" s="8"/>
      <c r="K97" s="8"/>
      <c r="L97" s="8"/>
      <c r="M97" s="8"/>
      <c r="N97" s="8"/>
      <c r="O97" s="8"/>
    </row>
    <row r="98" spans="5:15">
      <c r="E98" s="24">
        <v>95</v>
      </c>
      <c r="F98" s="8"/>
      <c r="G98" s="8"/>
      <c r="H98" s="8"/>
      <c r="I98" s="8"/>
      <c r="J98" s="8"/>
      <c r="K98" s="8"/>
      <c r="L98" s="8"/>
      <c r="M98" s="8"/>
      <c r="N98" s="8"/>
      <c r="O98" s="8"/>
    </row>
    <row r="99" spans="5:15">
      <c r="E99" s="24">
        <v>96</v>
      </c>
      <c r="F99" s="8"/>
      <c r="G99" s="8"/>
      <c r="H99" s="8"/>
      <c r="I99" s="8"/>
      <c r="J99" s="8"/>
      <c r="K99" s="8"/>
      <c r="L99" s="8"/>
      <c r="M99" s="8"/>
      <c r="N99" s="8"/>
      <c r="O99" s="8"/>
    </row>
    <row r="100" spans="5:15">
      <c r="E100" s="24">
        <v>97</v>
      </c>
      <c r="F100" s="8"/>
      <c r="G100" s="8"/>
      <c r="H100" s="8"/>
      <c r="I100" s="8"/>
      <c r="J100" s="8"/>
      <c r="K100" s="8"/>
      <c r="L100" s="8"/>
      <c r="M100" s="8"/>
      <c r="N100" s="8"/>
      <c r="O100" s="8"/>
    </row>
    <row r="101" spans="5:15">
      <c r="E101" s="24">
        <v>98</v>
      </c>
      <c r="F101" s="8"/>
      <c r="G101" s="8"/>
      <c r="H101" s="8"/>
      <c r="I101" s="8"/>
      <c r="J101" s="8"/>
      <c r="K101" s="8"/>
      <c r="L101" s="8"/>
      <c r="M101" s="8"/>
      <c r="N101" s="8"/>
      <c r="O101" s="8"/>
    </row>
    <row r="102" spans="5:15">
      <c r="E102" s="24">
        <v>99</v>
      </c>
      <c r="F102" s="8"/>
      <c r="G102" s="8"/>
      <c r="H102" s="8"/>
      <c r="I102" s="8"/>
      <c r="J102" s="8"/>
      <c r="K102" s="8"/>
      <c r="L102" s="8"/>
      <c r="M102" s="8"/>
      <c r="N102" s="8"/>
      <c r="O102" s="8"/>
    </row>
    <row r="103" spans="5:15">
      <c r="E103" s="24">
        <v>100</v>
      </c>
      <c r="F103" s="8"/>
      <c r="G103" s="8"/>
      <c r="H103" s="8"/>
      <c r="I103" s="8"/>
      <c r="J103" s="8"/>
      <c r="K103" s="8"/>
      <c r="L103" s="8"/>
      <c r="M103" s="8"/>
      <c r="N103" s="8"/>
      <c r="O103" s="8"/>
    </row>
    <row r="104" spans="5:15">
      <c r="E104" s="24">
        <v>101</v>
      </c>
      <c r="F104" s="8"/>
      <c r="G104" s="8"/>
      <c r="H104" s="8"/>
      <c r="I104" s="8"/>
      <c r="J104" s="8"/>
      <c r="K104" s="8"/>
      <c r="L104" s="8"/>
      <c r="M104" s="8"/>
      <c r="N104" s="8"/>
      <c r="O104" s="8"/>
    </row>
    <row r="105" spans="5:15">
      <c r="E105" s="24">
        <v>102</v>
      </c>
      <c r="F105" s="8"/>
      <c r="G105" s="8"/>
      <c r="H105" s="8"/>
      <c r="I105" s="8"/>
      <c r="J105" s="8"/>
      <c r="K105" s="8"/>
      <c r="L105" s="8"/>
      <c r="M105" s="8"/>
      <c r="N105" s="8"/>
      <c r="O105" s="8"/>
    </row>
    <row r="106" spans="5:15">
      <c r="E106" s="24">
        <v>103</v>
      </c>
      <c r="F106" s="8"/>
      <c r="G106" s="8"/>
      <c r="H106" s="8"/>
      <c r="I106" s="8"/>
      <c r="J106" s="8"/>
      <c r="K106" s="8"/>
      <c r="L106" s="8"/>
      <c r="M106" s="8"/>
      <c r="N106" s="8"/>
      <c r="O106" s="8"/>
    </row>
    <row r="107" spans="5:15">
      <c r="E107" s="24">
        <v>104</v>
      </c>
      <c r="F107" s="8"/>
      <c r="G107" s="8"/>
      <c r="H107" s="8"/>
      <c r="I107" s="8"/>
      <c r="J107" s="8"/>
      <c r="K107" s="8"/>
      <c r="L107" s="8"/>
      <c r="M107" s="8"/>
      <c r="N107" s="8"/>
      <c r="O107" s="8"/>
    </row>
    <row r="108" spans="5:15">
      <c r="E108" s="24">
        <v>105</v>
      </c>
      <c r="F108" s="8"/>
      <c r="G108" s="8"/>
      <c r="H108" s="8"/>
      <c r="I108" s="8"/>
      <c r="J108" s="8"/>
      <c r="K108" s="8"/>
      <c r="L108" s="8"/>
      <c r="M108" s="8"/>
      <c r="N108" s="8"/>
      <c r="O108" s="8"/>
    </row>
    <row r="109" spans="5:15">
      <c r="E109" s="24">
        <v>106</v>
      </c>
      <c r="F109" s="8"/>
      <c r="G109" s="8"/>
      <c r="H109" s="8"/>
      <c r="I109" s="8"/>
      <c r="J109" s="8"/>
      <c r="K109" s="8"/>
      <c r="L109" s="8"/>
      <c r="M109" s="8"/>
      <c r="N109" s="8"/>
      <c r="O109" s="8"/>
    </row>
    <row r="110" spans="5:15">
      <c r="E110" s="24">
        <v>107</v>
      </c>
      <c r="F110" s="8"/>
      <c r="G110" s="8"/>
      <c r="H110" s="8"/>
      <c r="I110" s="8"/>
      <c r="J110" s="8"/>
      <c r="K110" s="8"/>
      <c r="L110" s="8"/>
      <c r="M110" s="8"/>
      <c r="N110" s="8"/>
      <c r="O110" s="8"/>
    </row>
    <row r="111" spans="5:15">
      <c r="E111" s="24">
        <v>108</v>
      </c>
      <c r="F111" s="8"/>
      <c r="G111" s="8"/>
      <c r="H111" s="8"/>
      <c r="I111" s="8"/>
      <c r="J111" s="8"/>
      <c r="K111" s="8"/>
      <c r="L111" s="8"/>
      <c r="M111" s="8"/>
      <c r="N111" s="8"/>
      <c r="O111" s="8"/>
    </row>
    <row r="112" spans="5:15">
      <c r="E112" s="24">
        <v>109</v>
      </c>
      <c r="F112" s="8"/>
      <c r="G112" s="8"/>
      <c r="H112" s="8"/>
      <c r="I112" s="8"/>
      <c r="J112" s="8"/>
      <c r="K112" s="8"/>
      <c r="L112" s="8"/>
      <c r="M112" s="8"/>
      <c r="N112" s="8"/>
      <c r="O112" s="8"/>
    </row>
    <row r="113" spans="5:15">
      <c r="E113" s="24">
        <v>110</v>
      </c>
      <c r="F113" s="8"/>
      <c r="G113" s="8"/>
      <c r="H113" s="8"/>
      <c r="I113" s="8"/>
      <c r="J113" s="8"/>
      <c r="K113" s="8"/>
      <c r="L113" s="8"/>
      <c r="M113" s="8"/>
      <c r="N113" s="8"/>
      <c r="O113" s="8"/>
    </row>
    <row r="114" spans="5:15">
      <c r="E114" s="24">
        <v>111</v>
      </c>
      <c r="F114" s="8"/>
      <c r="G114" s="8"/>
      <c r="H114" s="8"/>
      <c r="I114" s="8"/>
      <c r="J114" s="8"/>
      <c r="K114" s="8"/>
      <c r="L114" s="8"/>
      <c r="M114" s="8"/>
      <c r="N114" s="8"/>
      <c r="O114" s="8"/>
    </row>
    <row r="115" spans="5:15">
      <c r="E115" s="24">
        <v>112</v>
      </c>
      <c r="F115" s="8"/>
      <c r="G115" s="8"/>
      <c r="H115" s="8"/>
      <c r="I115" s="8"/>
      <c r="J115" s="8"/>
      <c r="K115" s="8"/>
      <c r="L115" s="8"/>
      <c r="M115" s="8"/>
      <c r="N115" s="8"/>
      <c r="O115" s="8"/>
    </row>
    <row r="116" spans="5:15">
      <c r="E116" s="24">
        <v>113</v>
      </c>
      <c r="F116" s="8"/>
      <c r="G116" s="8"/>
      <c r="H116" s="8"/>
      <c r="I116" s="8"/>
      <c r="J116" s="8"/>
      <c r="K116" s="8"/>
      <c r="L116" s="8"/>
      <c r="M116" s="8"/>
      <c r="N116" s="8"/>
      <c r="O116" s="8"/>
    </row>
    <row r="117" spans="5:15">
      <c r="E117" s="24">
        <v>114</v>
      </c>
      <c r="F117" s="8"/>
      <c r="G117" s="8"/>
      <c r="H117" s="8"/>
      <c r="I117" s="8"/>
      <c r="J117" s="8"/>
      <c r="K117" s="8"/>
      <c r="L117" s="8"/>
      <c r="M117" s="8"/>
      <c r="N117" s="8"/>
      <c r="O117" s="8"/>
    </row>
    <row r="118" spans="5:15">
      <c r="E118" s="24">
        <v>115</v>
      </c>
      <c r="F118" s="8"/>
      <c r="G118" s="8"/>
      <c r="H118" s="8"/>
      <c r="I118" s="8"/>
      <c r="J118" s="8"/>
      <c r="K118" s="8"/>
      <c r="L118" s="8"/>
      <c r="M118" s="8"/>
      <c r="N118" s="8"/>
      <c r="O118" s="8"/>
    </row>
    <row r="119" spans="5:15">
      <c r="E119" s="24">
        <v>116</v>
      </c>
      <c r="F119" s="8"/>
      <c r="G119" s="8"/>
      <c r="H119" s="8"/>
      <c r="I119" s="8"/>
      <c r="J119" s="8"/>
      <c r="K119" s="8"/>
      <c r="L119" s="8"/>
      <c r="M119" s="8"/>
      <c r="N119" s="8"/>
      <c r="O119" s="8"/>
    </row>
    <row r="120" spans="5:15">
      <c r="E120" s="24">
        <v>117</v>
      </c>
      <c r="F120" s="8"/>
      <c r="G120" s="8"/>
      <c r="H120" s="8"/>
      <c r="I120" s="8"/>
      <c r="J120" s="8"/>
      <c r="K120" s="8"/>
      <c r="L120" s="8"/>
      <c r="M120" s="8"/>
      <c r="N120" s="8"/>
      <c r="O120" s="8"/>
    </row>
    <row r="121" spans="5:15">
      <c r="E121" s="24">
        <v>118</v>
      </c>
      <c r="F121" s="8"/>
      <c r="G121" s="8"/>
      <c r="H121" s="8"/>
      <c r="I121" s="8"/>
      <c r="J121" s="8"/>
      <c r="K121" s="8"/>
      <c r="L121" s="8"/>
      <c r="M121" s="8"/>
      <c r="N121" s="8"/>
      <c r="O121" s="8"/>
    </row>
    <row r="122" spans="5:15">
      <c r="E122" s="24">
        <v>119</v>
      </c>
      <c r="F122" s="8"/>
      <c r="G122" s="8"/>
      <c r="H122" s="8"/>
      <c r="I122" s="8"/>
      <c r="J122" s="8"/>
      <c r="K122" s="8"/>
      <c r="L122" s="8"/>
      <c r="M122" s="8"/>
      <c r="N122" s="8"/>
      <c r="O122" s="8"/>
    </row>
    <row r="123" spans="5:15">
      <c r="E123" s="24">
        <v>120</v>
      </c>
      <c r="F123" s="8"/>
      <c r="G123" s="8"/>
      <c r="H123" s="8"/>
      <c r="I123" s="8"/>
      <c r="J123" s="8"/>
      <c r="K123" s="8"/>
      <c r="L123" s="8"/>
      <c r="M123" s="8"/>
      <c r="N123" s="8"/>
      <c r="O123" s="8"/>
    </row>
    <row r="124" spans="5:15">
      <c r="E124" s="24">
        <v>121</v>
      </c>
      <c r="F124" s="8"/>
      <c r="G124" s="8"/>
      <c r="H124" s="8"/>
      <c r="I124" s="8"/>
      <c r="J124" s="8"/>
      <c r="K124" s="8"/>
      <c r="L124" s="8"/>
      <c r="M124" s="8"/>
      <c r="N124" s="8"/>
      <c r="O124" s="8"/>
    </row>
    <row r="125" spans="5:15">
      <c r="E125" s="24">
        <v>122</v>
      </c>
      <c r="F125" s="8"/>
      <c r="G125" s="8"/>
      <c r="H125" s="8"/>
      <c r="I125" s="8"/>
      <c r="J125" s="8"/>
      <c r="K125" s="8"/>
      <c r="L125" s="8"/>
      <c r="M125" s="8"/>
      <c r="N125" s="8"/>
      <c r="O125" s="8"/>
    </row>
    <row r="126" spans="5:15">
      <c r="E126" s="24">
        <v>123</v>
      </c>
      <c r="F126" s="8"/>
      <c r="G126" s="8"/>
      <c r="H126" s="8"/>
      <c r="I126" s="8"/>
      <c r="J126" s="8"/>
      <c r="K126" s="8"/>
      <c r="L126" s="8"/>
      <c r="M126" s="8"/>
      <c r="N126" s="8"/>
      <c r="O126" s="8"/>
    </row>
    <row r="127" spans="5:15">
      <c r="E127" s="24">
        <v>124</v>
      </c>
      <c r="F127" s="8"/>
      <c r="G127" s="8"/>
      <c r="H127" s="8"/>
      <c r="I127" s="8"/>
      <c r="J127" s="8"/>
      <c r="K127" s="8"/>
      <c r="L127" s="8"/>
      <c r="M127" s="8"/>
      <c r="N127" s="8"/>
      <c r="O127" s="8"/>
    </row>
    <row r="128" spans="5:15">
      <c r="E128" s="24">
        <v>125</v>
      </c>
      <c r="F128" s="8"/>
      <c r="G128" s="8"/>
      <c r="H128" s="8"/>
      <c r="I128" s="8"/>
      <c r="J128" s="8"/>
      <c r="K128" s="8"/>
      <c r="L128" s="8"/>
      <c r="M128" s="8"/>
      <c r="N128" s="8"/>
      <c r="O128" s="8"/>
    </row>
    <row r="129" spans="5:15">
      <c r="E129" s="24">
        <v>126</v>
      </c>
      <c r="F129" s="8"/>
      <c r="G129" s="8"/>
      <c r="H129" s="8"/>
      <c r="I129" s="8"/>
      <c r="J129" s="8"/>
      <c r="K129" s="8"/>
      <c r="L129" s="8"/>
      <c r="M129" s="8"/>
      <c r="N129" s="8"/>
      <c r="O129" s="8"/>
    </row>
    <row r="130" spans="5:15">
      <c r="E130" s="24">
        <v>127</v>
      </c>
      <c r="F130" s="8"/>
      <c r="G130" s="8"/>
      <c r="H130" s="8"/>
      <c r="I130" s="8"/>
      <c r="J130" s="8"/>
      <c r="K130" s="8"/>
      <c r="L130" s="8"/>
      <c r="M130" s="8"/>
      <c r="N130" s="8"/>
      <c r="O130" s="8"/>
    </row>
    <row r="131" spans="5:15">
      <c r="E131" s="24">
        <v>128</v>
      </c>
      <c r="F131" s="8"/>
      <c r="G131" s="8"/>
      <c r="H131" s="8"/>
      <c r="I131" s="8"/>
      <c r="J131" s="8"/>
      <c r="K131" s="8"/>
      <c r="L131" s="8"/>
      <c r="M131" s="8"/>
      <c r="N131" s="8"/>
      <c r="O131" s="8"/>
    </row>
    <row r="132" spans="5:15">
      <c r="E132" s="24">
        <v>129</v>
      </c>
      <c r="F132" s="8"/>
      <c r="G132" s="8"/>
      <c r="H132" s="8"/>
      <c r="I132" s="8"/>
      <c r="J132" s="8"/>
      <c r="K132" s="8"/>
      <c r="L132" s="8"/>
      <c r="M132" s="8"/>
      <c r="N132" s="8"/>
      <c r="O132" s="8"/>
    </row>
    <row r="133" spans="5:15">
      <c r="E133" s="24">
        <v>130</v>
      </c>
      <c r="F133" s="8"/>
      <c r="G133" s="8"/>
      <c r="H133" s="8"/>
      <c r="I133" s="8"/>
      <c r="J133" s="8"/>
      <c r="K133" s="8"/>
      <c r="L133" s="8"/>
      <c r="M133" s="8"/>
      <c r="N133" s="8"/>
      <c r="O133" s="8"/>
    </row>
    <row r="134" spans="5:15">
      <c r="E134" s="24">
        <v>131</v>
      </c>
      <c r="F134" s="8"/>
      <c r="G134" s="8"/>
      <c r="H134" s="8"/>
      <c r="I134" s="8"/>
      <c r="J134" s="8"/>
      <c r="K134" s="8"/>
      <c r="L134" s="8"/>
      <c r="M134" s="8"/>
      <c r="N134" s="8"/>
      <c r="O134" s="8"/>
    </row>
    <row r="135" spans="5:15">
      <c r="E135" s="24">
        <v>132</v>
      </c>
      <c r="F135" s="8"/>
      <c r="G135" s="8"/>
      <c r="H135" s="8"/>
      <c r="I135" s="8"/>
      <c r="J135" s="8"/>
      <c r="K135" s="8"/>
      <c r="L135" s="8"/>
      <c r="M135" s="8"/>
      <c r="N135" s="8"/>
      <c r="O135" s="8"/>
    </row>
    <row r="136" spans="5:15">
      <c r="E136" s="24">
        <v>133</v>
      </c>
      <c r="F136" s="8"/>
      <c r="G136" s="8"/>
      <c r="H136" s="8"/>
      <c r="I136" s="8"/>
      <c r="J136" s="8"/>
      <c r="K136" s="8"/>
      <c r="L136" s="8"/>
      <c r="M136" s="8"/>
      <c r="N136" s="8"/>
      <c r="O136" s="8"/>
    </row>
    <row r="137" spans="5:15">
      <c r="E137" s="24">
        <v>134</v>
      </c>
      <c r="F137" s="8"/>
      <c r="G137" s="8"/>
      <c r="H137" s="8"/>
      <c r="I137" s="8"/>
      <c r="J137" s="8"/>
      <c r="K137" s="8"/>
      <c r="L137" s="8"/>
      <c r="M137" s="8"/>
      <c r="N137" s="8"/>
      <c r="O137" s="8"/>
    </row>
    <row r="138" spans="5:15">
      <c r="E138" s="24">
        <v>135</v>
      </c>
      <c r="F138" s="8"/>
      <c r="G138" s="8"/>
      <c r="H138" s="8"/>
      <c r="I138" s="8"/>
      <c r="J138" s="8"/>
      <c r="K138" s="8"/>
      <c r="L138" s="8"/>
      <c r="M138" s="8"/>
      <c r="N138" s="8"/>
      <c r="O138" s="8"/>
    </row>
    <row r="139" spans="5:15">
      <c r="E139" s="24">
        <v>136</v>
      </c>
      <c r="F139" s="8"/>
      <c r="G139" s="8"/>
      <c r="H139" s="8"/>
      <c r="I139" s="8"/>
      <c r="J139" s="8"/>
      <c r="K139" s="8"/>
      <c r="L139" s="8"/>
      <c r="M139" s="8"/>
      <c r="N139" s="8"/>
      <c r="O139" s="8"/>
    </row>
    <row r="140" spans="5:15">
      <c r="E140" s="24">
        <v>137</v>
      </c>
      <c r="F140" s="8"/>
      <c r="G140" s="8"/>
      <c r="H140" s="8"/>
      <c r="I140" s="8"/>
      <c r="J140" s="8"/>
      <c r="K140" s="8"/>
      <c r="L140" s="8"/>
      <c r="M140" s="8"/>
      <c r="N140" s="8"/>
      <c r="O140" s="8"/>
    </row>
    <row r="141" spans="5:15">
      <c r="E141" s="24">
        <v>138</v>
      </c>
      <c r="F141" s="8"/>
      <c r="G141" s="8"/>
      <c r="H141" s="8"/>
      <c r="I141" s="8"/>
      <c r="J141" s="8"/>
      <c r="K141" s="8"/>
      <c r="L141" s="8"/>
      <c r="M141" s="8"/>
      <c r="N141" s="8"/>
      <c r="O141" s="8"/>
    </row>
    <row r="142" spans="5:15">
      <c r="E142" s="24">
        <v>139</v>
      </c>
      <c r="F142" s="8"/>
      <c r="G142" s="8"/>
      <c r="H142" s="8"/>
      <c r="I142" s="8"/>
      <c r="J142" s="8"/>
      <c r="K142" s="8"/>
      <c r="L142" s="8"/>
      <c r="M142" s="8"/>
      <c r="N142" s="8"/>
      <c r="O142" s="8"/>
    </row>
    <row r="143" spans="5:15">
      <c r="E143" s="24">
        <v>140</v>
      </c>
      <c r="F143" s="8"/>
      <c r="G143" s="8"/>
      <c r="H143" s="8"/>
      <c r="I143" s="8"/>
      <c r="J143" s="8"/>
      <c r="K143" s="8"/>
      <c r="L143" s="8"/>
      <c r="M143" s="8"/>
      <c r="N143" s="8"/>
      <c r="O143" s="8"/>
    </row>
    <row r="144" spans="5:15">
      <c r="E144" s="24">
        <v>141</v>
      </c>
      <c r="F144" s="8"/>
      <c r="G144" s="8"/>
      <c r="H144" s="8"/>
      <c r="I144" s="8"/>
      <c r="J144" s="8"/>
      <c r="K144" s="8"/>
      <c r="L144" s="8"/>
      <c r="M144" s="8"/>
      <c r="N144" s="8"/>
      <c r="O144" s="8"/>
    </row>
    <row r="145" spans="5:15">
      <c r="E145" s="24">
        <v>142</v>
      </c>
      <c r="F145" s="8"/>
      <c r="G145" s="8"/>
      <c r="H145" s="8"/>
      <c r="I145" s="8"/>
      <c r="J145" s="8"/>
      <c r="K145" s="8"/>
      <c r="L145" s="8"/>
      <c r="M145" s="8"/>
      <c r="N145" s="8"/>
      <c r="O145" s="8"/>
    </row>
    <row r="146" spans="5:15">
      <c r="E146" s="24">
        <v>143</v>
      </c>
      <c r="F146" s="8"/>
      <c r="G146" s="8"/>
      <c r="H146" s="8"/>
      <c r="I146" s="8"/>
      <c r="J146" s="8"/>
      <c r="K146" s="8"/>
      <c r="L146" s="8"/>
      <c r="M146" s="8"/>
      <c r="N146" s="8"/>
      <c r="O146" s="8"/>
    </row>
    <row r="147" spans="5:15">
      <c r="E147" s="24">
        <v>144</v>
      </c>
      <c r="F147" s="8"/>
      <c r="G147" s="8"/>
      <c r="H147" s="8"/>
      <c r="I147" s="8"/>
      <c r="J147" s="8"/>
      <c r="K147" s="8"/>
      <c r="L147" s="8"/>
      <c r="M147" s="8"/>
      <c r="N147" s="8"/>
      <c r="O147" s="8"/>
    </row>
    <row r="148" spans="5:15">
      <c r="E148" s="24">
        <v>145</v>
      </c>
      <c r="F148" s="8"/>
      <c r="G148" s="8"/>
      <c r="H148" s="8"/>
      <c r="I148" s="8"/>
      <c r="J148" s="8"/>
      <c r="K148" s="8"/>
      <c r="L148" s="8"/>
      <c r="M148" s="8"/>
      <c r="N148" s="8"/>
      <c r="O148" s="8"/>
    </row>
    <row r="149" spans="5:15">
      <c r="E149" s="24">
        <v>146</v>
      </c>
      <c r="F149" s="8"/>
      <c r="G149" s="8"/>
      <c r="H149" s="8"/>
      <c r="I149" s="8"/>
      <c r="J149" s="8"/>
      <c r="K149" s="8"/>
      <c r="L149" s="8"/>
      <c r="M149" s="8"/>
      <c r="N149" s="8"/>
      <c r="O149" s="8"/>
    </row>
    <row r="150" spans="5:15">
      <c r="E150" s="24">
        <v>147</v>
      </c>
      <c r="F150" s="8"/>
      <c r="G150" s="8"/>
      <c r="H150" s="8"/>
      <c r="I150" s="8"/>
      <c r="J150" s="8"/>
      <c r="K150" s="8"/>
      <c r="L150" s="8"/>
      <c r="M150" s="8"/>
      <c r="N150" s="8"/>
      <c r="O150" s="8"/>
    </row>
    <row r="151" spans="5:15">
      <c r="E151" s="24">
        <v>148</v>
      </c>
      <c r="F151" s="8"/>
      <c r="G151" s="8"/>
      <c r="H151" s="8"/>
      <c r="I151" s="8"/>
      <c r="J151" s="8"/>
      <c r="K151" s="8"/>
      <c r="L151" s="8"/>
      <c r="M151" s="8"/>
      <c r="N151" s="8"/>
      <c r="O151" s="8"/>
    </row>
    <row r="152" spans="5:15">
      <c r="E152" s="24">
        <v>149</v>
      </c>
      <c r="F152" s="8"/>
      <c r="G152" s="8"/>
      <c r="H152" s="8"/>
      <c r="I152" s="8"/>
      <c r="J152" s="8"/>
      <c r="K152" s="8"/>
      <c r="L152" s="8"/>
      <c r="M152" s="8"/>
      <c r="N152" s="8"/>
      <c r="O152" s="8"/>
    </row>
    <row r="153" spans="5:15">
      <c r="E153" s="24">
        <v>150</v>
      </c>
      <c r="F153" s="8"/>
      <c r="G153" s="8"/>
      <c r="H153" s="8"/>
      <c r="I153" s="8"/>
      <c r="J153" s="8"/>
      <c r="K153" s="8"/>
      <c r="L153" s="8"/>
      <c r="M153" s="8"/>
      <c r="N153" s="8"/>
      <c r="O153" s="8"/>
    </row>
    <row r="154" spans="5:15">
      <c r="E154" s="24">
        <v>151</v>
      </c>
      <c r="F154" s="8"/>
      <c r="G154" s="8"/>
      <c r="H154" s="8"/>
      <c r="I154" s="8"/>
      <c r="J154" s="8"/>
      <c r="K154" s="8"/>
      <c r="L154" s="8"/>
      <c r="M154" s="8"/>
      <c r="N154" s="8"/>
      <c r="O154" s="8"/>
    </row>
    <row r="155" spans="5:15">
      <c r="E155" s="24">
        <v>152</v>
      </c>
      <c r="F155" s="8"/>
      <c r="G155" s="8"/>
      <c r="H155" s="8"/>
      <c r="I155" s="8"/>
      <c r="J155" s="8"/>
      <c r="K155" s="8"/>
      <c r="L155" s="8"/>
      <c r="M155" s="8"/>
      <c r="N155" s="8"/>
      <c r="O155" s="8"/>
    </row>
    <row r="156" spans="5:15">
      <c r="E156" s="24">
        <v>153</v>
      </c>
      <c r="F156" s="8"/>
      <c r="G156" s="8"/>
      <c r="H156" s="8"/>
      <c r="I156" s="8"/>
      <c r="J156" s="8"/>
      <c r="K156" s="8"/>
      <c r="L156" s="8"/>
      <c r="M156" s="8"/>
      <c r="N156" s="8"/>
      <c r="O156" s="8"/>
    </row>
    <row r="157" spans="5:15">
      <c r="E157" s="24">
        <v>154</v>
      </c>
      <c r="F157" s="8"/>
      <c r="G157" s="8"/>
      <c r="H157" s="8"/>
      <c r="I157" s="8"/>
      <c r="J157" s="8"/>
      <c r="K157" s="8"/>
      <c r="L157" s="8"/>
      <c r="M157" s="8"/>
      <c r="N157" s="8"/>
      <c r="O157" s="8"/>
    </row>
    <row r="158" spans="5:15">
      <c r="E158" s="24">
        <v>155</v>
      </c>
      <c r="F158" s="8"/>
      <c r="G158" s="8"/>
      <c r="H158" s="8"/>
      <c r="I158" s="8"/>
      <c r="J158" s="8"/>
      <c r="K158" s="8"/>
      <c r="L158" s="8"/>
      <c r="M158" s="8"/>
      <c r="N158" s="8"/>
      <c r="O158" s="8"/>
    </row>
    <row r="159" spans="5:15">
      <c r="E159" s="24">
        <v>156</v>
      </c>
      <c r="F159" s="8"/>
      <c r="G159" s="8"/>
      <c r="H159" s="8"/>
      <c r="I159" s="8"/>
      <c r="J159" s="8"/>
      <c r="K159" s="8"/>
      <c r="L159" s="8"/>
      <c r="M159" s="8"/>
      <c r="N159" s="8"/>
      <c r="O159" s="8"/>
    </row>
    <row r="160" spans="5:15">
      <c r="E160" s="24">
        <v>157</v>
      </c>
      <c r="F160" s="8"/>
      <c r="G160" s="8"/>
      <c r="H160" s="8"/>
      <c r="I160" s="8"/>
      <c r="J160" s="8"/>
      <c r="K160" s="8"/>
      <c r="L160" s="8"/>
      <c r="M160" s="8"/>
      <c r="N160" s="8"/>
      <c r="O160" s="8"/>
    </row>
    <row r="161" spans="5:15">
      <c r="E161" s="24">
        <v>158</v>
      </c>
      <c r="F161" s="8"/>
      <c r="G161" s="8"/>
      <c r="H161" s="8"/>
      <c r="I161" s="8"/>
      <c r="J161" s="8"/>
      <c r="K161" s="8"/>
      <c r="L161" s="8"/>
      <c r="M161" s="8"/>
      <c r="N161" s="8"/>
      <c r="O161" s="8"/>
    </row>
    <row r="162" spans="5:15">
      <c r="E162" s="24">
        <v>159</v>
      </c>
      <c r="F162" s="8"/>
      <c r="G162" s="8"/>
      <c r="H162" s="8"/>
      <c r="I162" s="8"/>
      <c r="J162" s="8"/>
      <c r="K162" s="8"/>
      <c r="L162" s="8"/>
      <c r="M162" s="8"/>
      <c r="N162" s="8"/>
      <c r="O162" s="8"/>
    </row>
    <row r="163" spans="5:15">
      <c r="E163" s="24">
        <v>160</v>
      </c>
      <c r="F163" s="8"/>
      <c r="G163" s="8"/>
      <c r="H163" s="8"/>
      <c r="I163" s="8"/>
      <c r="J163" s="8"/>
      <c r="K163" s="8"/>
      <c r="L163" s="8"/>
      <c r="M163" s="8"/>
      <c r="N163" s="8"/>
      <c r="O163" s="8"/>
    </row>
    <row r="164" spans="5:15">
      <c r="E164" s="24">
        <v>161</v>
      </c>
      <c r="F164" s="8"/>
      <c r="G164" s="8"/>
      <c r="H164" s="8"/>
      <c r="I164" s="8"/>
      <c r="J164" s="8"/>
      <c r="K164" s="8"/>
      <c r="L164" s="8"/>
      <c r="M164" s="8"/>
      <c r="N164" s="8"/>
      <c r="O164" s="8"/>
    </row>
    <row r="165" spans="5:15">
      <c r="E165" s="24">
        <v>162</v>
      </c>
      <c r="F165" s="8"/>
      <c r="G165" s="8"/>
      <c r="H165" s="8"/>
      <c r="I165" s="8"/>
      <c r="J165" s="8"/>
      <c r="K165" s="8"/>
      <c r="L165" s="8"/>
      <c r="M165" s="8"/>
      <c r="N165" s="8"/>
      <c r="O165" s="8"/>
    </row>
    <row r="166" spans="5:15">
      <c r="E166" s="24">
        <v>163</v>
      </c>
      <c r="F166" s="8"/>
      <c r="G166" s="8"/>
      <c r="H166" s="8"/>
      <c r="I166" s="8"/>
      <c r="J166" s="8"/>
      <c r="K166" s="8"/>
      <c r="L166" s="8"/>
      <c r="M166" s="8"/>
      <c r="N166" s="8"/>
      <c r="O166" s="8"/>
    </row>
    <row r="167" spans="5:15">
      <c r="E167" s="24">
        <v>164</v>
      </c>
      <c r="F167" s="8"/>
      <c r="G167" s="8"/>
      <c r="H167" s="8"/>
      <c r="I167" s="8"/>
      <c r="J167" s="8"/>
      <c r="K167" s="8"/>
      <c r="L167" s="8"/>
      <c r="M167" s="8"/>
      <c r="N167" s="8"/>
      <c r="O167" s="8"/>
    </row>
    <row r="168" spans="5:15">
      <c r="E168" s="24">
        <v>165</v>
      </c>
      <c r="F168" s="8"/>
      <c r="G168" s="8"/>
      <c r="H168" s="8"/>
      <c r="I168" s="8"/>
      <c r="J168" s="8"/>
      <c r="K168" s="8"/>
      <c r="L168" s="8"/>
      <c r="M168" s="8"/>
      <c r="N168" s="8"/>
      <c r="O168" s="8"/>
    </row>
    <row r="169" spans="5:15">
      <c r="E169" s="24">
        <v>166</v>
      </c>
      <c r="F169" s="8"/>
      <c r="G169" s="8"/>
      <c r="H169" s="8"/>
      <c r="I169" s="8"/>
      <c r="J169" s="8"/>
      <c r="K169" s="8"/>
      <c r="L169" s="8"/>
      <c r="M169" s="8"/>
      <c r="N169" s="8"/>
      <c r="O169" s="8"/>
    </row>
    <row r="170" spans="5:15">
      <c r="E170" s="24">
        <v>167</v>
      </c>
      <c r="F170" s="8"/>
      <c r="G170" s="8"/>
      <c r="H170" s="8"/>
      <c r="I170" s="8"/>
      <c r="J170" s="8"/>
      <c r="K170" s="8"/>
      <c r="L170" s="8"/>
      <c r="M170" s="8"/>
      <c r="N170" s="8"/>
      <c r="O170" s="8"/>
    </row>
    <row r="171" spans="5:15">
      <c r="E171" s="24">
        <v>168</v>
      </c>
      <c r="F171" s="8"/>
      <c r="G171" s="8"/>
      <c r="H171" s="8"/>
      <c r="I171" s="8"/>
      <c r="J171" s="8"/>
      <c r="K171" s="8"/>
      <c r="L171" s="8"/>
      <c r="M171" s="8"/>
      <c r="N171" s="8"/>
      <c r="O171" s="8"/>
    </row>
    <row r="172" spans="5:15">
      <c r="E172" s="24">
        <v>169</v>
      </c>
      <c r="F172" s="8"/>
      <c r="G172" s="8"/>
      <c r="H172" s="8"/>
      <c r="I172" s="8"/>
      <c r="J172" s="8"/>
      <c r="K172" s="8"/>
      <c r="L172" s="8"/>
      <c r="M172" s="8"/>
      <c r="N172" s="8"/>
      <c r="O172" s="8"/>
    </row>
    <row r="173" spans="5:15">
      <c r="E173" s="24">
        <v>170</v>
      </c>
      <c r="F173" s="8"/>
      <c r="G173" s="8"/>
      <c r="H173" s="8"/>
      <c r="I173" s="8"/>
      <c r="J173" s="8"/>
      <c r="K173" s="8"/>
      <c r="L173" s="8"/>
      <c r="M173" s="8"/>
      <c r="N173" s="8"/>
      <c r="O173" s="8"/>
    </row>
    <row r="174" spans="5:15">
      <c r="E174" s="24">
        <v>171</v>
      </c>
      <c r="F174" s="8"/>
      <c r="G174" s="8"/>
      <c r="H174" s="8"/>
      <c r="I174" s="8"/>
      <c r="J174" s="8"/>
      <c r="K174" s="8"/>
      <c r="L174" s="8"/>
      <c r="M174" s="8"/>
      <c r="N174" s="8"/>
      <c r="O174" s="8"/>
    </row>
    <row r="175" spans="5:15">
      <c r="E175" s="24">
        <v>172</v>
      </c>
      <c r="F175" s="8"/>
      <c r="G175" s="8"/>
      <c r="H175" s="8"/>
      <c r="I175" s="8"/>
      <c r="J175" s="8"/>
      <c r="K175" s="8"/>
      <c r="L175" s="8"/>
      <c r="M175" s="8"/>
      <c r="N175" s="8"/>
      <c r="O175" s="8"/>
    </row>
    <row r="176" spans="5:15">
      <c r="E176" s="24">
        <v>173</v>
      </c>
      <c r="F176" s="8"/>
      <c r="G176" s="8"/>
      <c r="H176" s="8"/>
      <c r="I176" s="8"/>
      <c r="J176" s="8"/>
      <c r="K176" s="8"/>
      <c r="L176" s="8"/>
      <c r="M176" s="8"/>
      <c r="N176" s="8"/>
      <c r="O176" s="8"/>
    </row>
    <row r="177" spans="5:15">
      <c r="E177" s="24">
        <v>174</v>
      </c>
      <c r="F177" s="8"/>
      <c r="G177" s="8"/>
      <c r="H177" s="8"/>
      <c r="I177" s="8"/>
      <c r="J177" s="8"/>
      <c r="K177" s="8"/>
      <c r="L177" s="8"/>
      <c r="M177" s="8"/>
      <c r="N177" s="8"/>
      <c r="O177" s="8"/>
    </row>
    <row r="178" spans="5:15">
      <c r="E178" s="24">
        <v>175</v>
      </c>
      <c r="F178" s="8"/>
      <c r="G178" s="8"/>
      <c r="H178" s="8"/>
      <c r="I178" s="8"/>
      <c r="J178" s="8"/>
      <c r="K178" s="8"/>
      <c r="L178" s="8"/>
      <c r="M178" s="8"/>
      <c r="N178" s="8"/>
      <c r="O178" s="8"/>
    </row>
    <row r="179" spans="5:15">
      <c r="E179" s="24">
        <v>176</v>
      </c>
      <c r="F179" s="8"/>
      <c r="G179" s="8"/>
      <c r="H179" s="8"/>
      <c r="I179" s="8"/>
      <c r="J179" s="8"/>
      <c r="K179" s="8"/>
      <c r="L179" s="8"/>
      <c r="M179" s="8"/>
      <c r="N179" s="8"/>
      <c r="O179" s="8"/>
    </row>
    <row r="180" spans="5:15">
      <c r="E180" s="24">
        <v>177</v>
      </c>
      <c r="F180" s="8"/>
      <c r="G180" s="8"/>
      <c r="H180" s="8"/>
      <c r="I180" s="8"/>
      <c r="J180" s="8"/>
      <c r="K180" s="8"/>
      <c r="L180" s="8"/>
      <c r="M180" s="8"/>
      <c r="N180" s="8"/>
      <c r="O180" s="8"/>
    </row>
    <row r="181" spans="5:15">
      <c r="E181" s="24">
        <v>178</v>
      </c>
      <c r="F181" s="8"/>
      <c r="G181" s="8"/>
      <c r="H181" s="8"/>
      <c r="I181" s="8"/>
      <c r="J181" s="8"/>
      <c r="K181" s="8"/>
      <c r="L181" s="8"/>
      <c r="M181" s="8"/>
      <c r="N181" s="8"/>
      <c r="O181" s="8"/>
    </row>
    <row r="182" spans="5:15">
      <c r="E182" s="24">
        <v>179</v>
      </c>
      <c r="F182" s="8"/>
      <c r="G182" s="8"/>
      <c r="H182" s="8"/>
      <c r="I182" s="8"/>
      <c r="J182" s="8"/>
      <c r="K182" s="8"/>
      <c r="L182" s="8"/>
      <c r="M182" s="8"/>
      <c r="N182" s="8"/>
      <c r="O182" s="8"/>
    </row>
    <row r="183" spans="5:15">
      <c r="E183" s="24">
        <v>180</v>
      </c>
      <c r="F183" s="8"/>
      <c r="G183" s="8"/>
      <c r="H183" s="8"/>
      <c r="I183" s="8"/>
      <c r="J183" s="8"/>
      <c r="K183" s="8"/>
      <c r="L183" s="8"/>
      <c r="M183" s="8"/>
      <c r="N183" s="8"/>
      <c r="O183" s="8"/>
    </row>
    <row r="184" spans="5:15">
      <c r="E184" s="24">
        <v>181</v>
      </c>
      <c r="F184" s="8"/>
      <c r="G184" s="8"/>
      <c r="H184" s="8"/>
      <c r="I184" s="8"/>
      <c r="J184" s="8"/>
      <c r="K184" s="8"/>
      <c r="L184" s="8"/>
      <c r="M184" s="8"/>
      <c r="N184" s="8"/>
      <c r="O184" s="8"/>
    </row>
    <row r="185" spans="5:15">
      <c r="E185" s="24">
        <v>182</v>
      </c>
      <c r="F185" s="8"/>
      <c r="G185" s="8"/>
      <c r="H185" s="8"/>
      <c r="I185" s="8"/>
      <c r="J185" s="8"/>
      <c r="K185" s="8"/>
      <c r="L185" s="8"/>
      <c r="M185" s="8"/>
      <c r="N185" s="8"/>
      <c r="O185" s="8"/>
    </row>
    <row r="186" spans="5:15">
      <c r="E186" s="24">
        <v>183</v>
      </c>
      <c r="F186" s="8"/>
      <c r="G186" s="8"/>
      <c r="H186" s="8"/>
      <c r="I186" s="8"/>
      <c r="J186" s="8"/>
      <c r="K186" s="8"/>
      <c r="L186" s="8"/>
      <c r="M186" s="8"/>
      <c r="N186" s="8"/>
      <c r="O186" s="8"/>
    </row>
    <row r="187" spans="5:15">
      <c r="E187" s="24">
        <v>184</v>
      </c>
      <c r="F187" s="8"/>
      <c r="G187" s="8"/>
      <c r="H187" s="8"/>
      <c r="I187" s="8"/>
      <c r="J187" s="8"/>
      <c r="K187" s="8"/>
      <c r="L187" s="8"/>
      <c r="M187" s="8"/>
      <c r="N187" s="8"/>
      <c r="O187" s="8"/>
    </row>
    <row r="188" spans="5:15">
      <c r="E188" s="24">
        <v>185</v>
      </c>
      <c r="F188" s="8"/>
      <c r="G188" s="8"/>
      <c r="H188" s="8"/>
      <c r="I188" s="8"/>
      <c r="J188" s="8"/>
      <c r="K188" s="8"/>
      <c r="L188" s="8"/>
      <c r="M188" s="8"/>
      <c r="N188" s="8"/>
      <c r="O188" s="8"/>
    </row>
    <row r="189" spans="5:15">
      <c r="E189" s="24">
        <v>186</v>
      </c>
      <c r="F189" s="8"/>
      <c r="G189" s="8"/>
      <c r="H189" s="8"/>
      <c r="I189" s="8"/>
      <c r="J189" s="8"/>
      <c r="K189" s="8"/>
      <c r="L189" s="8"/>
      <c r="M189" s="8"/>
      <c r="N189" s="8"/>
      <c r="O189" s="8"/>
    </row>
    <row r="190" spans="5:15">
      <c r="E190" s="24">
        <v>187</v>
      </c>
      <c r="F190" s="8"/>
      <c r="G190" s="8"/>
      <c r="H190" s="8"/>
      <c r="I190" s="8"/>
      <c r="J190" s="8"/>
      <c r="K190" s="8"/>
      <c r="L190" s="8"/>
      <c r="M190" s="8"/>
      <c r="N190" s="8"/>
      <c r="O190" s="8"/>
    </row>
    <row r="191" spans="5:15">
      <c r="E191" s="24">
        <v>188</v>
      </c>
      <c r="F191" s="8"/>
      <c r="G191" s="8"/>
      <c r="H191" s="8"/>
      <c r="I191" s="8"/>
      <c r="J191" s="8"/>
      <c r="K191" s="8"/>
      <c r="L191" s="8"/>
      <c r="M191" s="8"/>
      <c r="N191" s="8"/>
      <c r="O191" s="8"/>
    </row>
    <row r="192" spans="5:15">
      <c r="E192" s="24">
        <v>189</v>
      </c>
      <c r="F192" s="8"/>
      <c r="G192" s="8"/>
      <c r="H192" s="8"/>
      <c r="I192" s="8"/>
      <c r="J192" s="8"/>
      <c r="K192" s="8"/>
      <c r="L192" s="8"/>
      <c r="M192" s="8"/>
      <c r="N192" s="8"/>
      <c r="O192" s="8"/>
    </row>
    <row r="193" spans="5:15">
      <c r="E193" s="24">
        <v>190</v>
      </c>
      <c r="F193" s="8"/>
      <c r="G193" s="8"/>
      <c r="H193" s="8"/>
      <c r="I193" s="8"/>
      <c r="J193" s="8"/>
      <c r="K193" s="8"/>
      <c r="L193" s="8"/>
      <c r="M193" s="8"/>
      <c r="N193" s="8"/>
      <c r="O193" s="8"/>
    </row>
    <row r="194" spans="5:15">
      <c r="E194" s="24">
        <v>191</v>
      </c>
      <c r="F194" s="8"/>
      <c r="G194" s="8"/>
      <c r="H194" s="8"/>
      <c r="I194" s="8"/>
      <c r="J194" s="8"/>
      <c r="K194" s="8"/>
      <c r="L194" s="8"/>
      <c r="M194" s="8"/>
      <c r="N194" s="8"/>
      <c r="O194" s="8"/>
    </row>
    <row r="195" spans="5:15">
      <c r="E195" s="24">
        <v>192</v>
      </c>
      <c r="F195" s="8"/>
      <c r="G195" s="8"/>
      <c r="H195" s="8"/>
      <c r="I195" s="8"/>
      <c r="J195" s="8"/>
      <c r="K195" s="8"/>
      <c r="L195" s="8"/>
      <c r="M195" s="8"/>
      <c r="N195" s="8"/>
      <c r="O195" s="8"/>
    </row>
    <row r="196" spans="5:15" ht="20.399999999999999" thickBot="1">
      <c r="E196" s="25">
        <v>193</v>
      </c>
      <c r="F196" s="18"/>
      <c r="G196" s="18"/>
      <c r="H196" s="18"/>
      <c r="I196" s="18"/>
      <c r="J196" s="18"/>
      <c r="K196" s="18"/>
      <c r="L196" s="18"/>
      <c r="M196" s="18"/>
      <c r="N196" s="18"/>
      <c r="O196" s="18"/>
    </row>
  </sheetData>
  <sheetProtection password="CC59" sheet="1" objects="1" scenarios="1"/>
  <protectedRanges>
    <protectedRange sqref="E1 A1:D65536 F1:O65536 E3:E65536" name="範圍1"/>
  </protectedRanges>
  <autoFilter ref="F2:Y61"/>
  <mergeCells count="22">
    <mergeCell ref="E1:E2"/>
    <mergeCell ref="F1:L1"/>
    <mergeCell ref="M1:O1"/>
    <mergeCell ref="A15:B15"/>
    <mergeCell ref="C15:D15"/>
    <mergeCell ref="A4:B4"/>
    <mergeCell ref="C4:D4"/>
    <mergeCell ref="C1:D2"/>
    <mergeCell ref="C3:D3"/>
    <mergeCell ref="A3:B3"/>
    <mergeCell ref="A1:B2"/>
    <mergeCell ref="Q11:Y11"/>
    <mergeCell ref="V47:Y47"/>
    <mergeCell ref="R48:U48"/>
    <mergeCell ref="V48:Y48"/>
    <mergeCell ref="Q34:Q35"/>
    <mergeCell ref="R34:T34"/>
    <mergeCell ref="U34:Y34"/>
    <mergeCell ref="R35:T35"/>
    <mergeCell ref="U35:Y35"/>
    <mergeCell ref="R46:Y46"/>
    <mergeCell ref="R47:U47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zoomScale="70" zoomScaleNormal="70" workbookViewId="0">
      <selection activeCell="B13" sqref="B13:F13"/>
    </sheetView>
  </sheetViews>
  <sheetFormatPr defaultColWidth="9" defaultRowHeight="26.4" customHeight="1"/>
  <cols>
    <col min="1" max="1" width="6.109375" style="16" customWidth="1"/>
    <col min="2" max="2" width="7.109375" style="16" customWidth="1"/>
    <col min="3" max="3" width="10.109375" style="16" customWidth="1"/>
    <col min="4" max="4" width="8.33203125" style="16" customWidth="1"/>
    <col min="5" max="5" width="6.6640625" style="16" customWidth="1"/>
    <col min="6" max="6" width="11.109375" style="16" customWidth="1"/>
    <col min="7" max="7" width="8.77734375" style="16" bestFit="1" customWidth="1"/>
    <col min="8" max="8" width="7.77734375" style="16" customWidth="1"/>
    <col min="9" max="9" width="6.6640625" style="16" customWidth="1"/>
    <col min="10" max="10" width="6.109375" style="16" customWidth="1"/>
    <col min="11" max="11" width="9.21875" style="16" customWidth="1"/>
    <col min="12" max="12" width="10.88671875" style="16" customWidth="1"/>
    <col min="13" max="13" width="8.44140625" style="16" bestFit="1" customWidth="1"/>
    <col min="14" max="14" width="9.44140625" style="16" customWidth="1"/>
    <col min="15" max="16384" width="9" style="1"/>
  </cols>
  <sheetData>
    <row r="1" spans="1:15" ht="26.4" customHeight="1">
      <c r="A1" s="103" t="s">
        <v>74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</row>
    <row r="2" spans="1:15" ht="18" customHeight="1" thickBot="1">
      <c r="A2" s="104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0"/>
    </row>
    <row r="3" spans="1:15" ht="39.15" customHeight="1" thickBot="1">
      <c r="A3" s="105" t="s">
        <v>77</v>
      </c>
      <c r="B3" s="106">
        <f>問卷統計表!W22</f>
        <v>0</v>
      </c>
      <c r="C3" s="107" t="s">
        <v>28</v>
      </c>
      <c r="D3" s="108">
        <f>問卷統計表!C4</f>
        <v>0</v>
      </c>
      <c r="E3" s="109"/>
      <c r="F3" s="110" t="s">
        <v>78</v>
      </c>
      <c r="G3" s="111"/>
      <c r="H3" s="112">
        <f>問卷統計表!A4</f>
        <v>0</v>
      </c>
      <c r="I3" s="113"/>
      <c r="J3" s="113"/>
      <c r="K3" s="113"/>
      <c r="L3" s="113"/>
      <c r="M3" s="113"/>
      <c r="N3" s="114"/>
      <c r="O3" s="90"/>
    </row>
    <row r="4" spans="1:15" ht="15" customHeight="1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0"/>
    </row>
    <row r="5" spans="1:15" ht="26.4" customHeight="1" thickBot="1">
      <c r="A5" s="115" t="s">
        <v>21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90"/>
    </row>
    <row r="6" spans="1:15" ht="26.4" customHeight="1">
      <c r="A6" s="116" t="s">
        <v>79</v>
      </c>
      <c r="B6" s="117"/>
      <c r="C6" s="117"/>
      <c r="D6" s="117"/>
      <c r="E6" s="117"/>
      <c r="F6" s="118"/>
      <c r="G6" s="119" t="s">
        <v>80</v>
      </c>
      <c r="H6" s="120" t="s">
        <v>81</v>
      </c>
      <c r="I6" s="120" t="s">
        <v>82</v>
      </c>
      <c r="J6" s="120" t="s">
        <v>83</v>
      </c>
      <c r="K6" s="120" t="s">
        <v>84</v>
      </c>
      <c r="L6" s="120" t="s">
        <v>85</v>
      </c>
      <c r="M6" s="120" t="s">
        <v>86</v>
      </c>
      <c r="N6" s="121" t="s">
        <v>87</v>
      </c>
      <c r="O6" s="90"/>
    </row>
    <row r="7" spans="1:15" ht="26.4" customHeight="1">
      <c r="A7" s="122"/>
      <c r="B7" s="123"/>
      <c r="C7" s="123"/>
      <c r="D7" s="123"/>
      <c r="E7" s="123"/>
      <c r="F7" s="124"/>
      <c r="G7" s="125"/>
      <c r="H7" s="126"/>
      <c r="I7" s="126"/>
      <c r="J7" s="126"/>
      <c r="K7" s="126"/>
      <c r="L7" s="126"/>
      <c r="M7" s="126"/>
      <c r="N7" s="127"/>
      <c r="O7" s="90"/>
    </row>
    <row r="8" spans="1:15" ht="4.6500000000000004" customHeight="1" thickBot="1">
      <c r="A8" s="128"/>
      <c r="B8" s="129"/>
      <c r="C8" s="129"/>
      <c r="D8" s="129"/>
      <c r="E8" s="129"/>
      <c r="F8" s="130"/>
      <c r="G8" s="131"/>
      <c r="H8" s="132"/>
      <c r="I8" s="132"/>
      <c r="J8" s="132"/>
      <c r="K8" s="132"/>
      <c r="L8" s="132"/>
      <c r="M8" s="132"/>
      <c r="N8" s="133"/>
      <c r="O8" s="90"/>
    </row>
    <row r="9" spans="1:15" ht="21.15" customHeight="1" thickTop="1">
      <c r="A9" s="134" t="s">
        <v>61</v>
      </c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6"/>
      <c r="O9" s="90"/>
    </row>
    <row r="10" spans="1:15" ht="35.4" customHeight="1">
      <c r="A10" s="137" t="s">
        <v>15</v>
      </c>
      <c r="B10" s="138" t="s">
        <v>64</v>
      </c>
      <c r="C10" s="139"/>
      <c r="D10" s="139"/>
      <c r="E10" s="139"/>
      <c r="F10" s="140"/>
      <c r="G10" s="141">
        <f>問卷統計表!R22</f>
        <v>0</v>
      </c>
      <c r="H10" s="141">
        <f>問卷統計表!S22</f>
        <v>0</v>
      </c>
      <c r="I10" s="141">
        <f>問卷統計表!T22</f>
        <v>0</v>
      </c>
      <c r="J10" s="141">
        <f>問卷統計表!U22</f>
        <v>0</v>
      </c>
      <c r="K10" s="141">
        <f>問卷統計表!V22</f>
        <v>0</v>
      </c>
      <c r="L10" s="141">
        <f>問卷統計表!X22</f>
        <v>0</v>
      </c>
      <c r="M10" s="141">
        <f>問卷統計表!W22</f>
        <v>0</v>
      </c>
      <c r="N10" s="142" t="e">
        <f>問卷統計表!Y22</f>
        <v>#DIV/0!</v>
      </c>
      <c r="O10" s="90"/>
    </row>
    <row r="11" spans="1:15" ht="35.4" customHeight="1">
      <c r="A11" s="137" t="s">
        <v>18</v>
      </c>
      <c r="B11" s="138" t="s">
        <v>65</v>
      </c>
      <c r="C11" s="139"/>
      <c r="D11" s="139"/>
      <c r="E11" s="139"/>
      <c r="F11" s="140"/>
      <c r="G11" s="141">
        <f>問卷統計表!R23</f>
        <v>0</v>
      </c>
      <c r="H11" s="141">
        <f>問卷統計表!S23</f>
        <v>0</v>
      </c>
      <c r="I11" s="141">
        <f>問卷統計表!T23</f>
        <v>0</v>
      </c>
      <c r="J11" s="141">
        <f>問卷統計表!U23</f>
        <v>0</v>
      </c>
      <c r="K11" s="141">
        <f>問卷統計表!V23</f>
        <v>0</v>
      </c>
      <c r="L11" s="141">
        <f>問卷統計表!X23</f>
        <v>0</v>
      </c>
      <c r="M11" s="141">
        <f>問卷統計表!W23</f>
        <v>0</v>
      </c>
      <c r="N11" s="142" t="e">
        <f>問卷統計表!Y23</f>
        <v>#DIV/0!</v>
      </c>
      <c r="O11" s="90"/>
    </row>
    <row r="12" spans="1:15" ht="35.4" customHeight="1">
      <c r="A12" s="137" t="s">
        <v>16</v>
      </c>
      <c r="B12" s="138" t="s">
        <v>66</v>
      </c>
      <c r="C12" s="139"/>
      <c r="D12" s="139"/>
      <c r="E12" s="139"/>
      <c r="F12" s="140"/>
      <c r="G12" s="141">
        <f>問卷統計表!R24</f>
        <v>0</v>
      </c>
      <c r="H12" s="141">
        <f>問卷統計表!S24</f>
        <v>0</v>
      </c>
      <c r="I12" s="141">
        <f>問卷統計表!T24</f>
        <v>0</v>
      </c>
      <c r="J12" s="141">
        <f>問卷統計表!U24</f>
        <v>0</v>
      </c>
      <c r="K12" s="141">
        <f>問卷統計表!V24</f>
        <v>0</v>
      </c>
      <c r="L12" s="141">
        <f>問卷統計表!X24</f>
        <v>0</v>
      </c>
      <c r="M12" s="141">
        <f>問卷統計表!W24</f>
        <v>0</v>
      </c>
      <c r="N12" s="142" t="e">
        <f>問卷統計表!Y24</f>
        <v>#DIV/0!</v>
      </c>
      <c r="O12" s="90"/>
    </row>
    <row r="13" spans="1:15" ht="35.4" customHeight="1">
      <c r="A13" s="137" t="s">
        <v>19</v>
      </c>
      <c r="B13" s="138" t="s">
        <v>67</v>
      </c>
      <c r="C13" s="139"/>
      <c r="D13" s="139"/>
      <c r="E13" s="139"/>
      <c r="F13" s="140"/>
      <c r="G13" s="141">
        <f>問卷統計表!R25</f>
        <v>0</v>
      </c>
      <c r="H13" s="141">
        <f>問卷統計表!S25</f>
        <v>0</v>
      </c>
      <c r="I13" s="141">
        <f>問卷統計表!T25</f>
        <v>0</v>
      </c>
      <c r="J13" s="141">
        <f>問卷統計表!U25</f>
        <v>0</v>
      </c>
      <c r="K13" s="141">
        <f>問卷統計表!V25</f>
        <v>0</v>
      </c>
      <c r="L13" s="141">
        <f>問卷統計表!X25</f>
        <v>0</v>
      </c>
      <c r="M13" s="141">
        <f>問卷統計表!W25</f>
        <v>0</v>
      </c>
      <c r="N13" s="142" t="e">
        <f>問卷統計表!Y25</f>
        <v>#DIV/0!</v>
      </c>
      <c r="O13" s="90"/>
    </row>
    <row r="14" spans="1:15" ht="35.4" customHeight="1">
      <c r="A14" s="137" t="s">
        <v>17</v>
      </c>
      <c r="B14" s="138" t="s">
        <v>68</v>
      </c>
      <c r="C14" s="139"/>
      <c r="D14" s="139"/>
      <c r="E14" s="139"/>
      <c r="F14" s="140"/>
      <c r="G14" s="141">
        <f>問卷統計表!R26</f>
        <v>0</v>
      </c>
      <c r="H14" s="141">
        <f>問卷統計表!S26</f>
        <v>0</v>
      </c>
      <c r="I14" s="141">
        <f>問卷統計表!T26</f>
        <v>0</v>
      </c>
      <c r="J14" s="141">
        <f>問卷統計表!U26</f>
        <v>0</v>
      </c>
      <c r="K14" s="141">
        <f>問卷統計表!V26</f>
        <v>0</v>
      </c>
      <c r="L14" s="141">
        <f>問卷統計表!X26</f>
        <v>0</v>
      </c>
      <c r="M14" s="141">
        <f>問卷統計表!W26</f>
        <v>0</v>
      </c>
      <c r="N14" s="142" t="e">
        <f>問卷統計表!Y26</f>
        <v>#DIV/0!</v>
      </c>
      <c r="O14" s="90"/>
    </row>
    <row r="15" spans="1:15" ht="35.4" customHeight="1">
      <c r="A15" s="137" t="s">
        <v>11</v>
      </c>
      <c r="B15" s="138" t="s">
        <v>69</v>
      </c>
      <c r="C15" s="139"/>
      <c r="D15" s="139"/>
      <c r="E15" s="139"/>
      <c r="F15" s="140"/>
      <c r="G15" s="141">
        <f>問卷統計表!R27</f>
        <v>0</v>
      </c>
      <c r="H15" s="141">
        <f>問卷統計表!S27</f>
        <v>0</v>
      </c>
      <c r="I15" s="141">
        <f>問卷統計表!T27</f>
        <v>0</v>
      </c>
      <c r="J15" s="141">
        <f>問卷統計表!U27</f>
        <v>0</v>
      </c>
      <c r="K15" s="141">
        <f>問卷統計表!V27</f>
        <v>0</v>
      </c>
      <c r="L15" s="141">
        <f>問卷統計表!X27</f>
        <v>0</v>
      </c>
      <c r="M15" s="141">
        <f>問卷統計表!W27</f>
        <v>0</v>
      </c>
      <c r="N15" s="142" t="e">
        <f>問卷統計表!Y27</f>
        <v>#DIV/0!</v>
      </c>
      <c r="O15" s="90"/>
    </row>
    <row r="16" spans="1:15" ht="35.4" customHeight="1" thickBot="1">
      <c r="A16" s="137" t="s">
        <v>12</v>
      </c>
      <c r="B16" s="138" t="s">
        <v>70</v>
      </c>
      <c r="C16" s="139"/>
      <c r="D16" s="139"/>
      <c r="E16" s="139"/>
      <c r="F16" s="140"/>
      <c r="G16" s="141">
        <f>問卷統計表!R28</f>
        <v>0</v>
      </c>
      <c r="H16" s="141">
        <f>問卷統計表!S28</f>
        <v>0</v>
      </c>
      <c r="I16" s="141">
        <f>問卷統計表!T28</f>
        <v>0</v>
      </c>
      <c r="J16" s="141">
        <f>問卷統計表!U28</f>
        <v>0</v>
      </c>
      <c r="K16" s="141">
        <f>問卷統計表!V28</f>
        <v>0</v>
      </c>
      <c r="L16" s="141">
        <f>問卷統計表!X28</f>
        <v>0</v>
      </c>
      <c r="M16" s="141">
        <f>問卷統計表!W28</f>
        <v>0</v>
      </c>
      <c r="N16" s="142" t="e">
        <f>問卷統計表!Y28</f>
        <v>#DIV/0!</v>
      </c>
      <c r="O16" s="90"/>
    </row>
    <row r="17" spans="1:15" s="2" customFormat="1" ht="23.25" customHeight="1" thickTop="1">
      <c r="A17" s="143" t="s">
        <v>88</v>
      </c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144"/>
      <c r="M17" s="144"/>
      <c r="N17" s="145"/>
      <c r="O17" s="146"/>
    </row>
    <row r="18" spans="1:15" ht="29.25" customHeight="1">
      <c r="A18" s="137" t="s">
        <v>13</v>
      </c>
      <c r="B18" s="147" t="s">
        <v>71</v>
      </c>
      <c r="C18" s="147"/>
      <c r="D18" s="147"/>
      <c r="E18" s="147"/>
      <c r="F18" s="147"/>
      <c r="G18" s="141">
        <f>問卷統計表!R31</f>
        <v>0</v>
      </c>
      <c r="H18" s="141">
        <f>問卷統計表!S31</f>
        <v>0</v>
      </c>
      <c r="I18" s="141">
        <f>問卷統計表!T31</f>
        <v>0</v>
      </c>
      <c r="J18" s="141">
        <f>問卷統計表!U31</f>
        <v>0</v>
      </c>
      <c r="K18" s="141">
        <f>問卷統計表!V31</f>
        <v>0</v>
      </c>
      <c r="L18" s="141">
        <f>問卷統計表!X31</f>
        <v>0</v>
      </c>
      <c r="M18" s="141">
        <f>問卷統計表!W31</f>
        <v>0</v>
      </c>
      <c r="N18" s="142" t="e">
        <f>問卷統計表!Y31</f>
        <v>#DIV/0!</v>
      </c>
      <c r="O18" s="90"/>
    </row>
    <row r="19" spans="1:15" ht="29.25" customHeight="1">
      <c r="A19" s="137" t="s">
        <v>14</v>
      </c>
      <c r="B19" s="147" t="s">
        <v>72</v>
      </c>
      <c r="C19" s="147"/>
      <c r="D19" s="147"/>
      <c r="E19" s="147"/>
      <c r="F19" s="147"/>
      <c r="G19" s="141">
        <f>問卷統計表!R32</f>
        <v>0</v>
      </c>
      <c r="H19" s="141">
        <f>問卷統計表!S32</f>
        <v>0</v>
      </c>
      <c r="I19" s="141">
        <f>問卷統計表!T32</f>
        <v>0</v>
      </c>
      <c r="J19" s="141">
        <f>問卷統計表!U32</f>
        <v>0</v>
      </c>
      <c r="K19" s="141">
        <f>問卷統計表!V32</f>
        <v>0</v>
      </c>
      <c r="L19" s="141">
        <f>問卷統計表!X32</f>
        <v>0</v>
      </c>
      <c r="M19" s="141">
        <f>問卷統計表!W32</f>
        <v>0</v>
      </c>
      <c r="N19" s="142" t="e">
        <f>問卷統計表!Y32</f>
        <v>#DIV/0!</v>
      </c>
      <c r="O19" s="90"/>
    </row>
    <row r="20" spans="1:15" ht="29.25" customHeight="1" thickBot="1">
      <c r="A20" s="148" t="s">
        <v>20</v>
      </c>
      <c r="B20" s="149" t="s">
        <v>73</v>
      </c>
      <c r="C20" s="149"/>
      <c r="D20" s="149"/>
      <c r="E20" s="149"/>
      <c r="F20" s="149"/>
      <c r="G20" s="150">
        <f>問卷統計表!R33</f>
        <v>0</v>
      </c>
      <c r="H20" s="150">
        <f>問卷統計表!S33</f>
        <v>0</v>
      </c>
      <c r="I20" s="150">
        <f>問卷統計表!T33</f>
        <v>0</v>
      </c>
      <c r="J20" s="150">
        <f>問卷統計表!U33</f>
        <v>0</v>
      </c>
      <c r="K20" s="150">
        <f>問卷統計表!V33</f>
        <v>0</v>
      </c>
      <c r="L20" s="150">
        <f>問卷統計表!X33</f>
        <v>0</v>
      </c>
      <c r="M20" s="150">
        <f>問卷統計表!W33</f>
        <v>0</v>
      </c>
      <c r="N20" s="151" t="e">
        <f>問卷統計表!Y33</f>
        <v>#DIV/0!</v>
      </c>
      <c r="O20" s="90"/>
    </row>
    <row r="21" spans="1:15" ht="19.5" customHeight="1" thickTop="1">
      <c r="A21" s="152" t="s">
        <v>89</v>
      </c>
      <c r="B21" s="153"/>
      <c r="C21" s="154" t="s">
        <v>90</v>
      </c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6"/>
      <c r="O21" s="90"/>
    </row>
    <row r="22" spans="1:15" ht="21.15" customHeight="1">
      <c r="A22" s="157"/>
      <c r="B22" s="158"/>
      <c r="C22" s="159" t="e">
        <f>問卷統計表!R35</f>
        <v>#DIV/0!</v>
      </c>
      <c r="D22" s="160"/>
      <c r="E22" s="161"/>
      <c r="F22" s="161"/>
      <c r="G22" s="161"/>
      <c r="H22" s="161"/>
      <c r="I22" s="161"/>
      <c r="J22" s="161"/>
      <c r="K22" s="161"/>
      <c r="L22" s="161"/>
      <c r="M22" s="161"/>
      <c r="N22" s="162"/>
      <c r="O22" s="90"/>
    </row>
    <row r="23" spans="1:15" ht="21.75" customHeight="1">
      <c r="A23" s="157"/>
      <c r="B23" s="158"/>
      <c r="C23" s="163" t="s">
        <v>91</v>
      </c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5"/>
      <c r="O23" s="90"/>
    </row>
    <row r="24" spans="1:15" ht="20.25" customHeight="1" thickBot="1">
      <c r="A24" s="166"/>
      <c r="B24" s="167"/>
      <c r="C24" s="168" t="e">
        <f>問卷統計表!U35</f>
        <v>#DIV/0!</v>
      </c>
      <c r="D24" s="169"/>
      <c r="E24" s="170"/>
      <c r="F24" s="170"/>
      <c r="G24" s="170"/>
      <c r="H24" s="170"/>
      <c r="I24" s="170"/>
      <c r="J24" s="170"/>
      <c r="K24" s="170"/>
      <c r="L24" s="170"/>
      <c r="M24" s="170"/>
      <c r="N24" s="171"/>
      <c r="O24" s="90"/>
    </row>
    <row r="25" spans="1:15" ht="26.4" customHeight="1">
      <c r="A25" s="97"/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</row>
    <row r="26" spans="1:15" ht="26.4" customHeight="1">
      <c r="A26" s="98" t="s">
        <v>63</v>
      </c>
      <c r="B26" s="98"/>
      <c r="C26" s="98"/>
      <c r="D26" s="98"/>
      <c r="E26" s="98"/>
      <c r="F26" s="99"/>
      <c r="G26" s="98"/>
      <c r="H26" s="98" t="s">
        <v>60</v>
      </c>
      <c r="I26" s="100"/>
      <c r="J26" s="100"/>
      <c r="K26" s="100"/>
      <c r="L26" s="100"/>
      <c r="M26" s="100"/>
      <c r="N26" s="100"/>
    </row>
    <row r="27" spans="1:15" ht="26.4" customHeight="1">
      <c r="A27" s="101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</row>
    <row r="28" spans="1:15" ht="26.4" customHeight="1">
      <c r="A28" s="102" t="s">
        <v>75</v>
      </c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</row>
  </sheetData>
  <mergeCells count="31">
    <mergeCell ref="A28:N28"/>
    <mergeCell ref="A6:F8"/>
    <mergeCell ref="B18:F18"/>
    <mergeCell ref="B19:F19"/>
    <mergeCell ref="B20:F20"/>
    <mergeCell ref="A17:N17"/>
    <mergeCell ref="G6:G8"/>
    <mergeCell ref="H6:H8"/>
    <mergeCell ref="I6:I8"/>
    <mergeCell ref="J6:J8"/>
    <mergeCell ref="K6:K8"/>
    <mergeCell ref="B10:F10"/>
    <mergeCell ref="B11:F11"/>
    <mergeCell ref="A9:N9"/>
    <mergeCell ref="B12:F12"/>
    <mergeCell ref="B13:F13"/>
    <mergeCell ref="C24:D24"/>
    <mergeCell ref="B14:F14"/>
    <mergeCell ref="B15:F15"/>
    <mergeCell ref="A1:N1"/>
    <mergeCell ref="D3:E3"/>
    <mergeCell ref="L6:L8"/>
    <mergeCell ref="M6:M8"/>
    <mergeCell ref="N6:N8"/>
    <mergeCell ref="A21:B24"/>
    <mergeCell ref="C21:N21"/>
    <mergeCell ref="C22:D22"/>
    <mergeCell ref="C23:N23"/>
    <mergeCell ref="B16:F16"/>
    <mergeCell ref="F3:G3"/>
    <mergeCell ref="H3:N3"/>
  </mergeCells>
  <phoneticPr fontId="3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使用說明</vt:lpstr>
      <vt:lpstr>問卷統計表</vt:lpstr>
      <vt:lpstr>調查統計表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minghui</dc:creator>
  <cp:lastModifiedBy>user</cp:lastModifiedBy>
  <cp:lastPrinted>2013-03-05T01:21:58Z</cp:lastPrinted>
  <dcterms:created xsi:type="dcterms:W3CDTF">2010-10-01T05:33:35Z</dcterms:created>
  <dcterms:modified xsi:type="dcterms:W3CDTF">2023-12-28T06:21:11Z</dcterms:modified>
</cp:coreProperties>
</file>